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s\Б Ю Д Ж Е Т\бюджет 2024\9-сесія березень ЗВІТИ по ПРОГРАМАХ\охорона здоров'я\"/>
    </mc:Choice>
  </mc:AlternateContent>
  <bookViews>
    <workbookView xWindow="0" yWindow="0" windowWidth="28800" windowHeight="11655" tabRatio="500"/>
  </bookViews>
  <sheets>
    <sheet name="Програма по ЦМЛ" sheetId="2" r:id="rId1"/>
  </sheets>
  <definedNames>
    <definedName name="_xlnm._FilterDatabase" localSheetId="0" hidden="1">'Програма по ЦМЛ'!$A$14:$BL$60</definedName>
    <definedName name="_xlnm.Print_Area" localSheetId="0">'Програма по ЦМЛ'!$A$1:$P$60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0" i="2" l="1"/>
  <c r="O60" i="2"/>
  <c r="L60" i="2"/>
  <c r="K60" i="2"/>
  <c r="J60" i="2" s="1"/>
  <c r="H60" i="2"/>
  <c r="G60" i="2"/>
  <c r="J59" i="2"/>
  <c r="M59" i="2" s="1"/>
  <c r="F59" i="2"/>
  <c r="J58" i="2"/>
  <c r="F58" i="2"/>
  <c r="J57" i="2"/>
  <c r="M57" i="2" s="1"/>
  <c r="F57" i="2"/>
  <c r="J56" i="2"/>
  <c r="M56" i="2" s="1"/>
  <c r="F56" i="2"/>
  <c r="J55" i="2"/>
  <c r="M55" i="2" s="1"/>
  <c r="F55" i="2"/>
  <c r="J54" i="2"/>
  <c r="M54" i="2" s="1"/>
  <c r="F54" i="2"/>
  <c r="J53" i="2"/>
  <c r="M53" i="2" s="1"/>
  <c r="F53" i="2"/>
  <c r="J52" i="2"/>
  <c r="M52" i="2" s="1"/>
  <c r="F52" i="2"/>
  <c r="J51" i="2"/>
  <c r="M51" i="2" s="1"/>
  <c r="F51" i="2"/>
  <c r="J50" i="2"/>
  <c r="F50" i="2"/>
  <c r="J49" i="2"/>
  <c r="M49" i="2" s="1"/>
  <c r="F49" i="2"/>
  <c r="J48" i="2"/>
  <c r="M48" i="2" s="1"/>
  <c r="F48" i="2"/>
  <c r="J47" i="2"/>
  <c r="M47" i="2" s="1"/>
  <c r="F47" i="2"/>
  <c r="J46" i="2"/>
  <c r="M46" i="2" s="1"/>
  <c r="F46" i="2"/>
  <c r="J45" i="2"/>
  <c r="M45" i="2" s="1"/>
  <c r="F45" i="2"/>
  <c r="M44" i="2"/>
  <c r="F44" i="2"/>
  <c r="J43" i="2"/>
  <c r="M43" i="2" s="1"/>
  <c r="F43" i="2"/>
  <c r="J42" i="2"/>
  <c r="F42" i="2"/>
  <c r="J41" i="2"/>
  <c r="M41" i="2" s="1"/>
  <c r="F41" i="2"/>
  <c r="J40" i="2"/>
  <c r="F40" i="2"/>
  <c r="J39" i="2"/>
  <c r="F39" i="2"/>
  <c r="J38" i="2"/>
  <c r="F38" i="2"/>
  <c r="M37" i="2"/>
  <c r="F37" i="2"/>
  <c r="M36" i="2"/>
  <c r="F36" i="2"/>
  <c r="F35" i="2"/>
  <c r="M34" i="2"/>
  <c r="J34" i="2"/>
  <c r="F34" i="2"/>
  <c r="M33" i="2"/>
  <c r="J33" i="2"/>
  <c r="F33" i="2"/>
  <c r="J32" i="2"/>
  <c r="M32" i="2" s="1"/>
  <c r="F32" i="2"/>
  <c r="F60" i="2" l="1"/>
  <c r="J31" i="2" l="1"/>
  <c r="M31" i="2" s="1"/>
  <c r="F31" i="2"/>
  <c r="J30" i="2"/>
  <c r="M30" i="2" s="1"/>
  <c r="F30" i="2"/>
  <c r="J29" i="2"/>
  <c r="M29" i="2" s="1"/>
  <c r="F29" i="2"/>
  <c r="J28" i="2"/>
  <c r="M28" i="2" s="1"/>
  <c r="F28" i="2"/>
  <c r="J27" i="2"/>
  <c r="M27" i="2" s="1"/>
  <c r="F27" i="2"/>
  <c r="J26" i="2"/>
  <c r="M26" i="2" s="1"/>
  <c r="F26" i="2"/>
  <c r="J25" i="2"/>
  <c r="M25" i="2" s="1"/>
  <c r="F25" i="2"/>
  <c r="J24" i="2"/>
  <c r="M24" i="2" s="1"/>
  <c r="F24" i="2"/>
  <c r="J23" i="2"/>
  <c r="F23" i="2"/>
  <c r="J22" i="2"/>
  <c r="M22" i="2" s="1"/>
  <c r="F22" i="2"/>
  <c r="J21" i="2"/>
  <c r="M21" i="2" s="1"/>
  <c r="F21" i="2"/>
  <c r="J20" i="2"/>
  <c r="M20" i="2" s="1"/>
  <c r="F20" i="2"/>
  <c r="J19" i="2"/>
  <c r="M19" i="2" s="1"/>
  <c r="F19" i="2"/>
  <c r="J18" i="2"/>
  <c r="M18" i="2" s="1"/>
  <c r="F18" i="2"/>
  <c r="M17" i="2"/>
  <c r="J17" i="2"/>
  <c r="F17" i="2"/>
  <c r="M16" i="2"/>
  <c r="J16" i="2"/>
  <c r="F16" i="2"/>
  <c r="J15" i="2"/>
  <c r="F15" i="2"/>
  <c r="M15" i="2" l="1"/>
  <c r="M60" i="2" s="1"/>
</calcChain>
</file>

<file path=xl/sharedStrings.xml><?xml version="1.0" encoding="utf-8"?>
<sst xmlns="http://schemas.openxmlformats.org/spreadsheetml/2006/main" count="235" uniqueCount="96">
  <si>
    <t>ЗВІТ</t>
  </si>
  <si>
    <r>
      <rPr>
        <sz val="14"/>
        <color rgb="FF000000"/>
        <rFont val="Times New Roman"/>
        <family val="1"/>
        <charset val="204"/>
      </rPr>
      <t xml:space="preserve">ВІДПОВІДАЛЬНИЙ ВИКОНАВЕЦЬ </t>
    </r>
    <r>
      <rPr>
        <u/>
        <sz val="14"/>
        <color rgb="FF000000"/>
        <rFont val="Times New Roman"/>
        <family val="1"/>
        <charset val="204"/>
      </rPr>
      <t>КП “Центральна міська лікарня Червоноградської міської ради”</t>
    </r>
  </si>
  <si>
    <t>№</t>
  </si>
  <si>
    <t>Назва завдання, заходу</t>
  </si>
  <si>
    <t>Код програмної класифікації видатків</t>
  </si>
  <si>
    <t>КЕКВ</t>
  </si>
  <si>
    <t xml:space="preserve">фактичні видатки </t>
  </si>
  <si>
    <t>Дебіторська заборгованість</t>
  </si>
  <si>
    <t>Кредиторська заборгованість</t>
  </si>
  <si>
    <t>фінансові джерела</t>
  </si>
  <si>
    <t>всього</t>
  </si>
  <si>
    <t>в т.ч.</t>
  </si>
  <si>
    <t>загальний фонд</t>
  </si>
  <si>
    <t>Спеціальний фонд</t>
  </si>
  <si>
    <t xml:space="preserve">Оплата праці працівників працівників медико — військової комісії військомату </t>
  </si>
  <si>
    <t>Виплачено   заробітну плату працівникам</t>
  </si>
  <si>
    <t>Заробітна плата на 1 квартал 2023 року медичним працівникам психоневрологічного диспансерного відділення та відділення інтервенційної кардіології та реперфузійної терапії</t>
  </si>
  <si>
    <t>Заробітна плата працівників лікарні</t>
  </si>
  <si>
    <t>Забезпечення медичного обслуговування населення, шляхом надання йому кваліфікованої медичної допомоги</t>
  </si>
  <si>
    <t>Придбано медичні препарати</t>
  </si>
  <si>
    <t>Поточний ремонт асфальтового покриття території лікарняного містечка на вул.Івасюка,2</t>
  </si>
  <si>
    <t>Проведення експертного обстеження та поточний ремонт ліфтів</t>
  </si>
  <si>
    <t>Погашення заборгованості за 2022 рік (придбання оргтехніки для організації роботи колл-центру на базі поліклініки)</t>
  </si>
  <si>
    <t>Погашено заборгованість  за 2022 рік по придбанню оргтехніки для організації роботи колл-центру на базі поліклініки</t>
  </si>
  <si>
    <t>Погашення заборгованості за 2022 рік (поточний ремонт м”якої покрівлі та цегляної кладки господарської будівлі)</t>
  </si>
  <si>
    <t>Погашено заборгованість  за 2022 рік по поточному ремонту</t>
  </si>
  <si>
    <t>Оплата теплопостачання</t>
  </si>
  <si>
    <t>Оплачено видатків за теплопостачання</t>
  </si>
  <si>
    <t>Оплата водопостачання та водовідведення</t>
  </si>
  <si>
    <t>Оплачено видатки за водопостачання та водовідведення</t>
  </si>
  <si>
    <t>Оплата електроенергії</t>
  </si>
  <si>
    <t>Оплата видатків за електроенергію</t>
  </si>
  <si>
    <t>Оплата природного газу</t>
  </si>
  <si>
    <t>Оплачено за природній газ</t>
  </si>
  <si>
    <t>Оплата інших енергоносіїв та комунальних послуг</t>
  </si>
  <si>
    <t>Оплачено за інші енергоносії та комунальні послуги</t>
  </si>
  <si>
    <t>Виплата пенсій і допомоги</t>
  </si>
  <si>
    <t>Відшкодовано пільгові пенсії мед. Працівник.</t>
  </si>
  <si>
    <t>Інші виплати населенню</t>
  </si>
  <si>
    <t>Відшкодовано вартість пільгових медикаментів</t>
  </si>
  <si>
    <t>Пільгові медикаменти для психоневрологічних хворих на 2023 рік</t>
  </si>
  <si>
    <t>Погашення заборгованості за 2022 рік (джерело іонізуючого випромінення)</t>
  </si>
  <si>
    <t>Погашено заборгованість  за 2022 рік</t>
  </si>
  <si>
    <t>0712010</t>
  </si>
  <si>
    <t>Оплата праці з нарахуванням</t>
  </si>
  <si>
    <t>Придбано медикаменти</t>
  </si>
  <si>
    <t>Оплата послуг (крім комунальних)</t>
  </si>
  <si>
    <t>2610</t>
  </si>
  <si>
    <t>Здійснено оплату за послуги</t>
  </si>
  <si>
    <t>Проведено експертне обстеження ліфтів</t>
  </si>
  <si>
    <t>Оплачено видатки за теплопостачання</t>
  </si>
  <si>
    <t>Оплачено видатки за електроенергію</t>
  </si>
  <si>
    <t>Оплачено за вивіз сміття</t>
  </si>
  <si>
    <t>Відшкодовано пільгові пенсії медичних працівників</t>
  </si>
  <si>
    <t xml:space="preserve">Закупівля додаткового обладнання на виконання вимог НСЗУ: аудіометр неонатальний, дефібрилятор, дефібрилятор з інвазійною кардіостимуляцією, ліжко лікарняне з вагами, світильник операційний, установка стоматологічна, монітор пацієнта з модулем капнографії, фетальний монітор для дослідження багатоплідної вагітності                                                                                                                                                                                   </t>
  </si>
  <si>
    <t>Придбано медичне обладнання</t>
  </si>
  <si>
    <t>Придбання меблів для приміщення КП “ЦМЛ ЧМР”</t>
  </si>
  <si>
    <t>Придбано меблі для приміщення КП “ЦМЛ ЧМР”</t>
  </si>
  <si>
    <t>Технічне обслуговування дизель-генератора будівлі хірургічного корпусу КП ” ЦМЛ ЧМР”</t>
  </si>
  <si>
    <t>Оплачено за технічне обслуговування дизель- генератора</t>
  </si>
  <si>
    <t>Поточний ремонт системи теплопостачання  хірургічного корпусу КП ” ЦМЛ ЧМР”</t>
  </si>
  <si>
    <t>Проведено поточний ремонт системи теплопостачання  хірургічного корпусу КП ” ЦМЛ ЧМР”</t>
  </si>
  <si>
    <t>Технічне обслуговування  системи вентиляції будівлі хірургічного корпусу КП ” Центральна міська лікарня Червоноградської міської ради” по вул. Івасюка, 2 м. Червоноград Львівської області</t>
  </si>
  <si>
    <t>Проведено оплату за технічне обслуговування  системи вентиляції будівлі хірургічного корпусу</t>
  </si>
  <si>
    <t>Сплата податку на додану вартість на обладнання на виконання вимог НСЗУ</t>
  </si>
  <si>
    <t>Оплачено податок на додану вартість на обладнання</t>
  </si>
  <si>
    <t>Придбання оргтехніки для медико- військової комісії Червоноградського районного ТЦК</t>
  </si>
  <si>
    <t>Придбано оргтехніку для медико- військової комісії Червоноградського районного ТЦК</t>
  </si>
  <si>
    <t xml:space="preserve">Поточний ремонт гінекологічного відділення КП “Центральна міська лікарня Червоноградської міської ради” на вул Івасюка, 2 в м. Червоноград Львівської області </t>
  </si>
  <si>
    <t>Проведено оплату за поточний ремонт гінекологічного відділення</t>
  </si>
  <si>
    <t xml:space="preserve">Поточний ремонт головного фасаду хірургічного корпусу КП “ЦМЛ ЧМР” за адресою м. Червоноград, вул. Івасюка,2 </t>
  </si>
  <si>
    <t>Оплачено за поточний ремонт головного фасаду хірургічного корпусу КП “ЦМЛ ЧМР”</t>
  </si>
  <si>
    <t>Придбання програмного забезпечення для розрахунку кошторисної вартості об”єктів</t>
  </si>
  <si>
    <t>Придбано програмне забезпечення для розрахунку кошторисної вартості об”єктів</t>
  </si>
  <si>
    <t>Придбання оргтехніки (багатофункціональний пристрій)</t>
  </si>
  <si>
    <t>Придбано оргтехніку</t>
  </si>
  <si>
    <t>Поточний ремонт будівлі хірургічного корпусу (усунення пошкоджень) КП “Центральна міська лікарня Червоноградської міської ради”</t>
  </si>
  <si>
    <t>Проведено оплату за поточний ремонт будівлі хірургічного корпусу</t>
  </si>
  <si>
    <t>Придбання секторального датчика до апарату УЗД для обстеження судин головного мозку</t>
  </si>
  <si>
    <t>Придбано секторальний датчик до апарату УЗД для обстеження судин головного мозку</t>
  </si>
  <si>
    <t>Техніко- економічне обгрунтування на “Капітальний ремонт Червоноградського психоневрологічного диспансерного відділення КП “Центральна міська лікарня Червоноградської міської ради” по вул. Клюсівська, 8а у м. Червонограді Львівської області</t>
  </si>
  <si>
    <t>Оплачено за техніко- економічне обгрунтування на “Капітальний ремонт Червоноградського психоневрологічного диспансерного відділення</t>
  </si>
  <si>
    <t>Придбання оргтехніки (комп”ютер- 1 шт.)</t>
  </si>
  <si>
    <t>Придбано комп”ютер</t>
  </si>
  <si>
    <t>Усього</t>
  </si>
  <si>
    <r>
      <t>НАЗВА ПРОГРАМИ  “</t>
    </r>
    <r>
      <rPr>
        <u/>
        <sz val="14"/>
        <color rgb="FF000000"/>
        <rFont val="Times New Roman"/>
        <family val="1"/>
        <charset val="204"/>
      </rPr>
      <t>Програма розвитку та фінансової підтримки комунального підприємства «Центральна міська лікарня Червоноградської міської ради» на  2023 рік ”</t>
    </r>
  </si>
  <si>
    <t>Результативні показники виконання програми</t>
  </si>
  <si>
    <t>Планові обсяги фінансування на 2023 рік   грн.</t>
  </si>
  <si>
    <t>Касові видатки на 01.01.2024  року  грн.</t>
  </si>
  <si>
    <t>ЗАТВЕРДЖЕНО</t>
  </si>
  <si>
    <t xml:space="preserve">рішення Червоноградської </t>
  </si>
  <si>
    <t>міської  ради</t>
  </si>
  <si>
    <t>___________________ №___</t>
  </si>
  <si>
    <t>ЩОДО ВИКОНАННЯ МІСЬКОЇ ЦІЛЬОВОЇ ПРОГРАМИ за 2023 рік</t>
  </si>
  <si>
    <t>Місцевий бюджет</t>
  </si>
  <si>
    <r>
      <t xml:space="preserve">КОЛИ  І КИМ ЗАТВЕРДЖЕНА ПРОГРАМА </t>
    </r>
    <r>
      <rPr>
        <u/>
        <sz val="14"/>
        <color rgb="FF000000"/>
        <rFont val="Times New Roman"/>
        <family val="1"/>
        <charset val="204"/>
      </rPr>
      <t xml:space="preserve"> рішення Червоноградської міської ради від  від 22.12.2022 р.  № 1591.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</si>
</sst>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rgb="FF000000"/>
      <name val="Arial Cyr"/>
      <charset val="204"/>
    </font>
    <font>
      <b/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1"/>
    </font>
    <font>
      <b/>
      <sz val="13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sz val="13"/>
      <color rgb="FF000000"/>
      <name val="Times New Roman"/>
      <family val="1"/>
      <charset val="1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0" fillId="2" borderId="0" xfId="0" applyFill="1"/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center"/>
    </xf>
    <xf numFmtId="2" fontId="0" fillId="0" borderId="0" xfId="0" applyNumberFormat="1"/>
    <xf numFmtId="49" fontId="7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wrapText="1"/>
    </xf>
    <xf numFmtId="4" fontId="7" fillId="0" borderId="1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4" fontId="9" fillId="0" borderId="1" xfId="0" applyNumberFormat="1" applyFont="1" applyBorder="1"/>
    <xf numFmtId="4" fontId="9" fillId="2" borderId="1" xfId="0" applyNumberFormat="1" applyFont="1" applyFill="1" applyBorder="1" applyAlignment="1">
      <alignment horizontal="left" vertical="center" wrapText="1"/>
    </xf>
    <xf numFmtId="4" fontId="9" fillId="0" borderId="0" xfId="0" applyNumberFormat="1" applyFont="1"/>
    <xf numFmtId="4" fontId="9" fillId="4" borderId="1" xfId="0" applyNumberFormat="1" applyFont="1" applyFill="1" applyBorder="1"/>
    <xf numFmtId="2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/>
    </xf>
    <xf numFmtId="0" fontId="13" fillId="0" borderId="0" xfId="0" applyFont="1"/>
    <xf numFmtId="0" fontId="10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0F0F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60"/>
  <sheetViews>
    <sheetView tabSelected="1" view="pageBreakPreview" topLeftCell="A7" zoomScale="60" zoomScaleNormal="69" workbookViewId="0">
      <selection activeCell="A10" sqref="A10"/>
    </sheetView>
  </sheetViews>
  <sheetFormatPr defaultColWidth="8.25" defaultRowHeight="14.25" x14ac:dyDescent="0.2"/>
  <cols>
    <col min="1" max="1" width="4.625" customWidth="1"/>
    <col min="2" max="2" width="49" customWidth="1"/>
    <col min="3" max="3" width="14" customWidth="1"/>
    <col min="4" max="5" width="10.375" customWidth="1"/>
    <col min="6" max="7" width="15.375" customWidth="1"/>
    <col min="8" max="8" width="14.125" customWidth="1"/>
    <col min="9" max="9" width="12.375" customWidth="1"/>
    <col min="10" max="10" width="16.25" customWidth="1"/>
    <col min="11" max="11" width="16" customWidth="1"/>
    <col min="12" max="12" width="14.25" customWidth="1"/>
    <col min="13" max="13" width="15.375" customWidth="1"/>
    <col min="14" max="14" width="13.25" customWidth="1"/>
    <col min="15" max="15" width="13" customWidth="1"/>
    <col min="16" max="16" width="21.5" customWidth="1"/>
  </cols>
  <sheetData>
    <row r="1" spans="1:16" ht="15.75" x14ac:dyDescent="0.25">
      <c r="O1" s="53" t="s">
        <v>89</v>
      </c>
      <c r="P1" s="54"/>
    </row>
    <row r="2" spans="1:16" ht="15.75" x14ac:dyDescent="0.25">
      <c r="O2" s="56" t="s">
        <v>90</v>
      </c>
      <c r="P2" s="56"/>
    </row>
    <row r="3" spans="1:16" ht="15.75" x14ac:dyDescent="0.25">
      <c r="O3" s="56" t="s">
        <v>91</v>
      </c>
      <c r="P3" s="56"/>
    </row>
    <row r="4" spans="1:16" ht="15.75" x14ac:dyDescent="0.25">
      <c r="O4" s="56" t="s">
        <v>92</v>
      </c>
      <c r="P4" s="56"/>
    </row>
    <row r="6" spans="1:16" x14ac:dyDescent="0.2">
      <c r="A6" s="59" t="s">
        <v>0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6" x14ac:dyDescent="0.2">
      <c r="A7" s="60" t="s">
        <v>93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6" ht="18.75" x14ac:dyDescent="0.3">
      <c r="A8" s="62" t="s">
        <v>85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</row>
    <row r="9" spans="1:16" ht="18.2" customHeight="1" x14ac:dyDescent="0.3">
      <c r="A9" s="62" t="s">
        <v>95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</row>
    <row r="10" spans="1:16" ht="18.600000000000001" customHeight="1" x14ac:dyDescent="0.3">
      <c r="A10" s="1" t="s">
        <v>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15" thickBo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43.35" customHeight="1" x14ac:dyDescent="0.25">
      <c r="A12" s="63" t="s">
        <v>2</v>
      </c>
      <c r="B12" s="63" t="s">
        <v>3</v>
      </c>
      <c r="C12" s="58" t="s">
        <v>4</v>
      </c>
      <c r="D12" s="57" t="s">
        <v>5</v>
      </c>
      <c r="E12" s="64" t="s">
        <v>87</v>
      </c>
      <c r="F12" s="65"/>
      <c r="G12" s="65"/>
      <c r="H12" s="66"/>
      <c r="I12" s="64" t="s">
        <v>88</v>
      </c>
      <c r="J12" s="65"/>
      <c r="K12" s="65"/>
      <c r="L12" s="66"/>
      <c r="M12" s="58" t="s">
        <v>6</v>
      </c>
      <c r="N12" s="58" t="s">
        <v>7</v>
      </c>
      <c r="O12" s="58" t="s">
        <v>8</v>
      </c>
      <c r="P12" s="58" t="s">
        <v>86</v>
      </c>
    </row>
    <row r="13" spans="1:16" ht="21.4" customHeight="1" x14ac:dyDescent="0.2">
      <c r="A13" s="63"/>
      <c r="B13" s="63"/>
      <c r="C13" s="58"/>
      <c r="D13" s="57"/>
      <c r="E13" s="58" t="s">
        <v>9</v>
      </c>
      <c r="F13" s="57" t="s">
        <v>10</v>
      </c>
      <c r="G13" s="57" t="s">
        <v>11</v>
      </c>
      <c r="H13" s="57"/>
      <c r="I13" s="58" t="s">
        <v>9</v>
      </c>
      <c r="J13" s="57" t="s">
        <v>10</v>
      </c>
      <c r="K13" s="57" t="s">
        <v>11</v>
      </c>
      <c r="L13" s="57"/>
      <c r="M13" s="58"/>
      <c r="N13" s="58"/>
      <c r="O13" s="58"/>
      <c r="P13" s="58"/>
    </row>
    <row r="14" spans="1:16" ht="37.35" customHeight="1" x14ac:dyDescent="0.2">
      <c r="A14" s="63"/>
      <c r="B14" s="63"/>
      <c r="C14" s="58"/>
      <c r="D14" s="57"/>
      <c r="E14" s="58"/>
      <c r="F14" s="57"/>
      <c r="G14" s="4" t="s">
        <v>12</v>
      </c>
      <c r="H14" s="4" t="s">
        <v>13</v>
      </c>
      <c r="I14" s="58"/>
      <c r="J14" s="57"/>
      <c r="K14" s="4" t="s">
        <v>12</v>
      </c>
      <c r="L14" s="4" t="s">
        <v>13</v>
      </c>
      <c r="M14" s="58"/>
      <c r="N14" s="58"/>
      <c r="O14" s="58"/>
      <c r="P14" s="58"/>
    </row>
    <row r="15" spans="1:16" ht="61.15" customHeight="1" x14ac:dyDescent="0.2">
      <c r="A15" s="38">
        <v>1</v>
      </c>
      <c r="B15" s="40" t="s">
        <v>14</v>
      </c>
      <c r="C15" s="37">
        <v>3712010</v>
      </c>
      <c r="D15" s="36">
        <v>2610</v>
      </c>
      <c r="E15" s="55" t="s">
        <v>94</v>
      </c>
      <c r="F15" s="34">
        <f t="shared" ref="F15:F23" si="0">G15+H15</f>
        <v>2460674.6800000002</v>
      </c>
      <c r="G15" s="34">
        <v>2460674.6800000002</v>
      </c>
      <c r="H15" s="36">
        <v>0</v>
      </c>
      <c r="I15" s="55" t="s">
        <v>94</v>
      </c>
      <c r="J15" s="34">
        <f>K15+L15</f>
        <v>2460674.6800000002</v>
      </c>
      <c r="K15" s="34">
        <v>2460674.6800000002</v>
      </c>
      <c r="L15" s="35">
        <v>0</v>
      </c>
      <c r="M15" s="36">
        <f>J15</f>
        <v>2460674.6800000002</v>
      </c>
      <c r="N15" s="36">
        <v>0</v>
      </c>
      <c r="O15" s="36">
        <v>0</v>
      </c>
      <c r="P15" s="37" t="s">
        <v>15</v>
      </c>
    </row>
    <row r="16" spans="1:16" ht="96" customHeight="1" x14ac:dyDescent="0.2">
      <c r="A16" s="5">
        <v>2</v>
      </c>
      <c r="B16" s="6" t="s">
        <v>16</v>
      </c>
      <c r="C16" s="7">
        <v>3712010</v>
      </c>
      <c r="D16" s="11">
        <v>2610</v>
      </c>
      <c r="E16" s="55" t="s">
        <v>94</v>
      </c>
      <c r="F16" s="10">
        <f t="shared" si="0"/>
        <v>992000</v>
      </c>
      <c r="G16" s="10">
        <v>992000</v>
      </c>
      <c r="H16" s="11">
        <v>0</v>
      </c>
      <c r="I16" s="55" t="s">
        <v>94</v>
      </c>
      <c r="J16" s="10">
        <f>K16</f>
        <v>992000</v>
      </c>
      <c r="K16" s="10">
        <v>992000</v>
      </c>
      <c r="L16" s="10">
        <v>0</v>
      </c>
      <c r="M16" s="10">
        <f>K16</f>
        <v>992000</v>
      </c>
      <c r="N16" s="11">
        <v>0</v>
      </c>
      <c r="O16" s="11">
        <v>0</v>
      </c>
      <c r="P16" s="7" t="s">
        <v>15</v>
      </c>
    </row>
    <row r="17" spans="1:18" ht="41.25" customHeight="1" x14ac:dyDescent="0.2">
      <c r="A17" s="38">
        <v>3</v>
      </c>
      <c r="B17" s="6" t="s">
        <v>17</v>
      </c>
      <c r="C17" s="7">
        <v>3712010</v>
      </c>
      <c r="D17" s="11">
        <v>2610</v>
      </c>
      <c r="E17" s="55" t="s">
        <v>94</v>
      </c>
      <c r="F17" s="10">
        <f t="shared" si="0"/>
        <v>0</v>
      </c>
      <c r="G17" s="10">
        <v>0</v>
      </c>
      <c r="H17" s="11">
        <v>0</v>
      </c>
      <c r="I17" s="55" t="s">
        <v>94</v>
      </c>
      <c r="J17" s="10">
        <f>K17</f>
        <v>0</v>
      </c>
      <c r="K17" s="10">
        <v>0</v>
      </c>
      <c r="L17" s="10">
        <v>0</v>
      </c>
      <c r="M17" s="11">
        <f>K17</f>
        <v>0</v>
      </c>
      <c r="N17" s="11">
        <v>0</v>
      </c>
      <c r="O17" s="11">
        <v>0</v>
      </c>
      <c r="P17" s="7"/>
    </row>
    <row r="18" spans="1:18" ht="69" customHeight="1" x14ac:dyDescent="0.2">
      <c r="A18" s="38">
        <v>4</v>
      </c>
      <c r="B18" s="49" t="s">
        <v>18</v>
      </c>
      <c r="C18" s="50">
        <v>3712010</v>
      </c>
      <c r="D18" s="50">
        <v>2610</v>
      </c>
      <c r="E18" s="55" t="s">
        <v>94</v>
      </c>
      <c r="F18" s="52">
        <f t="shared" si="0"/>
        <v>9234</v>
      </c>
      <c r="G18" s="52">
        <v>9234</v>
      </c>
      <c r="H18" s="50">
        <v>0</v>
      </c>
      <c r="I18" s="55" t="s">
        <v>94</v>
      </c>
      <c r="J18" s="52">
        <f t="shared" ref="J18:J23" si="1">K18+L18</f>
        <v>9234</v>
      </c>
      <c r="K18" s="52">
        <v>9234</v>
      </c>
      <c r="L18" s="52">
        <v>0</v>
      </c>
      <c r="M18" s="42">
        <f t="shared" ref="M18:M22" si="2">J18</f>
        <v>9234</v>
      </c>
      <c r="N18" s="50">
        <v>0</v>
      </c>
      <c r="O18" s="50">
        <v>0</v>
      </c>
      <c r="P18" s="51" t="s">
        <v>19</v>
      </c>
    </row>
    <row r="19" spans="1:18" ht="47.85" customHeight="1" x14ac:dyDescent="0.2">
      <c r="A19" s="38">
        <v>5</v>
      </c>
      <c r="B19" s="12" t="s">
        <v>20</v>
      </c>
      <c r="C19" s="11">
        <v>3712010</v>
      </c>
      <c r="D19" s="11">
        <v>2610</v>
      </c>
      <c r="E19" s="55" t="s">
        <v>94</v>
      </c>
      <c r="F19" s="10">
        <f t="shared" si="0"/>
        <v>0</v>
      </c>
      <c r="G19" s="10">
        <v>0</v>
      </c>
      <c r="H19" s="11">
        <v>0</v>
      </c>
      <c r="I19" s="55" t="s">
        <v>94</v>
      </c>
      <c r="J19" s="9">
        <f t="shared" si="1"/>
        <v>0</v>
      </c>
      <c r="K19" s="9">
        <v>0</v>
      </c>
      <c r="L19" s="9">
        <v>0</v>
      </c>
      <c r="M19" s="11">
        <f t="shared" si="2"/>
        <v>0</v>
      </c>
      <c r="N19" s="11">
        <v>0</v>
      </c>
      <c r="O19" s="11">
        <v>0</v>
      </c>
      <c r="P19" s="11"/>
    </row>
    <row r="20" spans="1:18" ht="47.85" customHeight="1" x14ac:dyDescent="0.3">
      <c r="A20" s="38">
        <v>6</v>
      </c>
      <c r="B20" s="13" t="s">
        <v>21</v>
      </c>
      <c r="C20" s="11">
        <v>3712010</v>
      </c>
      <c r="D20" s="11">
        <v>2610</v>
      </c>
      <c r="E20" s="55" t="s">
        <v>94</v>
      </c>
      <c r="F20" s="10">
        <f t="shared" si="0"/>
        <v>0</v>
      </c>
      <c r="G20" s="10">
        <v>0</v>
      </c>
      <c r="H20" s="11">
        <v>0</v>
      </c>
      <c r="I20" s="55" t="s">
        <v>94</v>
      </c>
      <c r="J20" s="9">
        <f t="shared" si="1"/>
        <v>0</v>
      </c>
      <c r="K20" s="9">
        <v>0</v>
      </c>
      <c r="L20" s="9">
        <v>0</v>
      </c>
      <c r="M20" s="11">
        <f t="shared" si="2"/>
        <v>0</v>
      </c>
      <c r="N20" s="11">
        <v>0</v>
      </c>
      <c r="O20" s="11">
        <v>0</v>
      </c>
      <c r="P20" s="11"/>
    </row>
    <row r="21" spans="1:18" ht="115.35" customHeight="1" x14ac:dyDescent="0.2">
      <c r="A21" s="38">
        <v>7</v>
      </c>
      <c r="B21" s="14" t="s">
        <v>22</v>
      </c>
      <c r="C21" s="11">
        <v>3712010</v>
      </c>
      <c r="D21" s="11">
        <v>2610</v>
      </c>
      <c r="E21" s="55" t="s">
        <v>94</v>
      </c>
      <c r="F21" s="10">
        <f t="shared" si="0"/>
        <v>142464</v>
      </c>
      <c r="G21" s="10">
        <v>102464</v>
      </c>
      <c r="H21" s="10">
        <v>40000</v>
      </c>
      <c r="I21" s="55" t="s">
        <v>94</v>
      </c>
      <c r="J21" s="10">
        <f t="shared" si="1"/>
        <v>142464</v>
      </c>
      <c r="K21" s="10">
        <v>102464</v>
      </c>
      <c r="L21" s="10">
        <v>40000</v>
      </c>
      <c r="M21" s="10">
        <f t="shared" si="2"/>
        <v>142464</v>
      </c>
      <c r="N21" s="11">
        <v>0</v>
      </c>
      <c r="O21" s="11">
        <v>0</v>
      </c>
      <c r="P21" s="7" t="s">
        <v>23</v>
      </c>
    </row>
    <row r="22" spans="1:18" ht="76.7" customHeight="1" x14ac:dyDescent="0.2">
      <c r="A22" s="38">
        <v>8</v>
      </c>
      <c r="B22" s="15" t="s">
        <v>24</v>
      </c>
      <c r="C22" s="11">
        <v>3712010</v>
      </c>
      <c r="D22" s="11">
        <v>2610</v>
      </c>
      <c r="E22" s="55" t="s">
        <v>94</v>
      </c>
      <c r="F22" s="10">
        <f t="shared" si="0"/>
        <v>49000</v>
      </c>
      <c r="G22" s="10">
        <v>49000</v>
      </c>
      <c r="H22" s="11">
        <v>0</v>
      </c>
      <c r="I22" s="55" t="s">
        <v>94</v>
      </c>
      <c r="J22" s="10">
        <f t="shared" si="1"/>
        <v>49000</v>
      </c>
      <c r="K22" s="10">
        <v>49000</v>
      </c>
      <c r="L22" s="10">
        <v>0</v>
      </c>
      <c r="M22" s="10">
        <f t="shared" si="2"/>
        <v>49000</v>
      </c>
      <c r="N22" s="11">
        <v>0</v>
      </c>
      <c r="O22" s="11">
        <v>0</v>
      </c>
      <c r="P22" s="7" t="s">
        <v>25</v>
      </c>
    </row>
    <row r="23" spans="1:18" s="16" customFormat="1" ht="36.6" customHeight="1" x14ac:dyDescent="0.2">
      <c r="A23" s="38">
        <v>9</v>
      </c>
      <c r="B23" s="41" t="s">
        <v>26</v>
      </c>
      <c r="C23" s="36">
        <v>3712010</v>
      </c>
      <c r="D23" s="36">
        <v>2610</v>
      </c>
      <c r="E23" s="55" t="s">
        <v>94</v>
      </c>
      <c r="F23" s="34">
        <f t="shared" si="0"/>
        <v>3896174.95</v>
      </c>
      <c r="G23" s="34">
        <v>3896174.95</v>
      </c>
      <c r="H23" s="36">
        <v>0</v>
      </c>
      <c r="I23" s="55" t="s">
        <v>94</v>
      </c>
      <c r="J23" s="34">
        <f t="shared" si="1"/>
        <v>3896174.95</v>
      </c>
      <c r="K23" s="34">
        <v>3896174.95</v>
      </c>
      <c r="L23" s="35">
        <v>0</v>
      </c>
      <c r="M23" s="43">
        <v>3896174.95</v>
      </c>
      <c r="N23" s="36">
        <v>0</v>
      </c>
      <c r="O23" s="36"/>
      <c r="P23" s="37" t="s">
        <v>27</v>
      </c>
    </row>
    <row r="24" spans="1:18" ht="32.85" customHeight="1" x14ac:dyDescent="0.2">
      <c r="A24" s="38">
        <v>10</v>
      </c>
      <c r="B24" s="40" t="s">
        <v>28</v>
      </c>
      <c r="C24" s="36">
        <v>3712010</v>
      </c>
      <c r="D24" s="36">
        <v>2610</v>
      </c>
      <c r="E24" s="55" t="s">
        <v>94</v>
      </c>
      <c r="F24" s="34">
        <f>G24+H24</f>
        <v>297058.86</v>
      </c>
      <c r="G24" s="34">
        <v>297058.86</v>
      </c>
      <c r="H24" s="36">
        <v>0</v>
      </c>
      <c r="I24" s="55" t="s">
        <v>94</v>
      </c>
      <c r="J24" s="34">
        <f>K24+L24</f>
        <v>297058.86</v>
      </c>
      <c r="K24" s="34">
        <v>297058.86</v>
      </c>
      <c r="L24" s="35">
        <v>0</v>
      </c>
      <c r="M24" s="36">
        <f>J24</f>
        <v>297058.86</v>
      </c>
      <c r="N24" s="36">
        <v>0</v>
      </c>
      <c r="O24" s="36">
        <v>0</v>
      </c>
      <c r="P24" s="37" t="s">
        <v>29</v>
      </c>
    </row>
    <row r="25" spans="1:18" ht="44.1" customHeight="1" x14ac:dyDescent="0.2">
      <c r="A25" s="38">
        <v>11</v>
      </c>
      <c r="B25" s="39" t="s">
        <v>30</v>
      </c>
      <c r="C25" s="36">
        <v>3712010</v>
      </c>
      <c r="D25" s="36">
        <v>2610</v>
      </c>
      <c r="E25" s="55" t="s">
        <v>94</v>
      </c>
      <c r="F25" s="34">
        <f>G25+H25</f>
        <v>1200413.46</v>
      </c>
      <c r="G25" s="34">
        <v>1200413.46</v>
      </c>
      <c r="H25" s="36">
        <v>0</v>
      </c>
      <c r="I25" s="55" t="s">
        <v>94</v>
      </c>
      <c r="J25" s="34">
        <f>K25+L25</f>
        <v>1200413.46</v>
      </c>
      <c r="K25" s="34">
        <v>1200413.46</v>
      </c>
      <c r="L25" s="35">
        <v>0</v>
      </c>
      <c r="M25" s="36">
        <f>J25</f>
        <v>1200413.46</v>
      </c>
      <c r="N25" s="36">
        <v>0</v>
      </c>
      <c r="O25" s="36">
        <v>0</v>
      </c>
      <c r="P25" s="37" t="s">
        <v>31</v>
      </c>
    </row>
    <row r="26" spans="1:18" ht="36" customHeight="1" x14ac:dyDescent="0.2">
      <c r="A26" s="38">
        <v>12</v>
      </c>
      <c r="B26" s="19" t="s">
        <v>32</v>
      </c>
      <c r="C26" s="11">
        <v>3712010</v>
      </c>
      <c r="D26" s="11">
        <v>2610</v>
      </c>
      <c r="E26" s="55" t="s">
        <v>94</v>
      </c>
      <c r="F26" s="10">
        <f t="shared" ref="F26:F59" si="3">G26+H26</f>
        <v>52774.6</v>
      </c>
      <c r="G26" s="10">
        <v>52774.6</v>
      </c>
      <c r="H26" s="11">
        <v>0</v>
      </c>
      <c r="I26" s="55" t="s">
        <v>94</v>
      </c>
      <c r="J26" s="8">
        <f t="shared" ref="J26:J31" si="4">K26+L26</f>
        <v>52774.6</v>
      </c>
      <c r="K26" s="8">
        <v>52774.6</v>
      </c>
      <c r="L26" s="9">
        <v>0</v>
      </c>
      <c r="M26" s="11">
        <f t="shared" ref="M26:M31" si="5">J26</f>
        <v>52774.6</v>
      </c>
      <c r="N26" s="11">
        <v>0</v>
      </c>
      <c r="O26" s="11">
        <v>0</v>
      </c>
      <c r="P26" s="7" t="s">
        <v>33</v>
      </c>
    </row>
    <row r="27" spans="1:18" ht="49.5" x14ac:dyDescent="0.25">
      <c r="A27" s="38">
        <v>13</v>
      </c>
      <c r="B27" s="6" t="s">
        <v>34</v>
      </c>
      <c r="C27" s="11">
        <v>3712010</v>
      </c>
      <c r="D27" s="11">
        <v>2610</v>
      </c>
      <c r="E27" s="55" t="s">
        <v>94</v>
      </c>
      <c r="F27" s="8">
        <f t="shared" si="3"/>
        <v>33530.01</v>
      </c>
      <c r="G27" s="8">
        <v>33530.01</v>
      </c>
      <c r="H27" s="11">
        <v>0</v>
      </c>
      <c r="I27" s="55" t="s">
        <v>94</v>
      </c>
      <c r="J27" s="8">
        <f t="shared" si="4"/>
        <v>33530.01</v>
      </c>
      <c r="K27" s="8">
        <v>33530.01</v>
      </c>
      <c r="L27" s="9">
        <v>0</v>
      </c>
      <c r="M27" s="11">
        <f t="shared" si="5"/>
        <v>33530.01</v>
      </c>
      <c r="N27" s="11">
        <v>0</v>
      </c>
      <c r="O27" s="11">
        <v>0</v>
      </c>
      <c r="P27" s="17" t="s">
        <v>35</v>
      </c>
    </row>
    <row r="28" spans="1:18" ht="49.5" x14ac:dyDescent="0.25">
      <c r="A28" s="38">
        <v>14</v>
      </c>
      <c r="B28" s="19" t="s">
        <v>36</v>
      </c>
      <c r="C28" s="11">
        <v>3712010</v>
      </c>
      <c r="D28" s="18">
        <v>2610</v>
      </c>
      <c r="E28" s="55" t="s">
        <v>94</v>
      </c>
      <c r="F28" s="10">
        <f t="shared" si="3"/>
        <v>435000</v>
      </c>
      <c r="G28" s="10">
        <v>435000</v>
      </c>
      <c r="H28" s="11">
        <v>0</v>
      </c>
      <c r="I28" s="55" t="s">
        <v>94</v>
      </c>
      <c r="J28" s="8">
        <f t="shared" si="4"/>
        <v>435000</v>
      </c>
      <c r="K28" s="8">
        <v>435000</v>
      </c>
      <c r="L28" s="9">
        <v>0</v>
      </c>
      <c r="M28" s="8">
        <f t="shared" si="5"/>
        <v>435000</v>
      </c>
      <c r="N28" s="11">
        <v>0</v>
      </c>
      <c r="O28" s="11">
        <v>0</v>
      </c>
      <c r="P28" s="7" t="s">
        <v>37</v>
      </c>
    </row>
    <row r="29" spans="1:18" ht="49.5" x14ac:dyDescent="0.25">
      <c r="A29" s="38">
        <v>15</v>
      </c>
      <c r="B29" s="19" t="s">
        <v>38</v>
      </c>
      <c r="C29" s="18">
        <v>3712010</v>
      </c>
      <c r="D29" s="18">
        <v>2610</v>
      </c>
      <c r="E29" s="55" t="s">
        <v>94</v>
      </c>
      <c r="F29" s="8">
        <f t="shared" si="3"/>
        <v>77303.72</v>
      </c>
      <c r="G29" s="8">
        <v>77303.72</v>
      </c>
      <c r="H29" s="11">
        <v>0</v>
      </c>
      <c r="I29" s="55" t="s">
        <v>94</v>
      </c>
      <c r="J29" s="8">
        <f t="shared" si="4"/>
        <v>77303.72</v>
      </c>
      <c r="K29" s="8">
        <v>77303.72</v>
      </c>
      <c r="L29" s="9">
        <v>0</v>
      </c>
      <c r="M29" s="11">
        <f t="shared" si="5"/>
        <v>77303.72</v>
      </c>
      <c r="N29" s="11">
        <v>0</v>
      </c>
      <c r="O29" s="11">
        <v>0</v>
      </c>
      <c r="P29" s="17" t="s">
        <v>39</v>
      </c>
    </row>
    <row r="30" spans="1:18" ht="49.5" x14ac:dyDescent="0.25">
      <c r="A30" s="38">
        <v>16</v>
      </c>
      <c r="B30" s="6" t="s">
        <v>40</v>
      </c>
      <c r="C30" s="18">
        <v>3712010</v>
      </c>
      <c r="D30" s="18">
        <v>2610</v>
      </c>
      <c r="E30" s="55" t="s">
        <v>94</v>
      </c>
      <c r="F30" s="8">
        <f t="shared" si="3"/>
        <v>180000</v>
      </c>
      <c r="G30" s="8">
        <v>180000</v>
      </c>
      <c r="H30" s="11">
        <v>0</v>
      </c>
      <c r="I30" s="55" t="s">
        <v>94</v>
      </c>
      <c r="J30" s="8">
        <f t="shared" si="4"/>
        <v>180000</v>
      </c>
      <c r="K30" s="8">
        <v>180000</v>
      </c>
      <c r="L30" s="9">
        <v>0</v>
      </c>
      <c r="M30" s="8">
        <f t="shared" si="5"/>
        <v>180000</v>
      </c>
      <c r="N30" s="11"/>
      <c r="O30" s="11"/>
      <c r="P30" s="17" t="s">
        <v>39</v>
      </c>
    </row>
    <row r="31" spans="1:18" ht="49.5" x14ac:dyDescent="0.25">
      <c r="A31" s="38">
        <v>17</v>
      </c>
      <c r="B31" s="6" t="s">
        <v>41</v>
      </c>
      <c r="C31" s="18">
        <v>3712010</v>
      </c>
      <c r="D31" s="18">
        <v>2610</v>
      </c>
      <c r="E31" s="55" t="s">
        <v>94</v>
      </c>
      <c r="F31" s="8">
        <f t="shared" si="3"/>
        <v>2952529</v>
      </c>
      <c r="G31" s="8">
        <v>0</v>
      </c>
      <c r="H31" s="8">
        <v>2952529</v>
      </c>
      <c r="I31" s="55" t="s">
        <v>94</v>
      </c>
      <c r="J31" s="8">
        <f t="shared" si="4"/>
        <v>2952529</v>
      </c>
      <c r="K31" s="8">
        <v>0</v>
      </c>
      <c r="L31" s="8">
        <v>2952529</v>
      </c>
      <c r="M31" s="8">
        <f t="shared" si="5"/>
        <v>2952529</v>
      </c>
      <c r="N31" s="11"/>
      <c r="O31" s="11"/>
      <c r="P31" s="7" t="s">
        <v>42</v>
      </c>
    </row>
    <row r="32" spans="1:18" ht="61.15" customHeight="1" x14ac:dyDescent="0.2">
      <c r="A32" s="38">
        <v>18</v>
      </c>
      <c r="B32" s="40" t="s">
        <v>14</v>
      </c>
      <c r="C32" s="44" t="s">
        <v>43</v>
      </c>
      <c r="D32" s="36">
        <v>2610</v>
      </c>
      <c r="E32" s="55" t="s">
        <v>94</v>
      </c>
      <c r="F32" s="34">
        <f t="shared" si="3"/>
        <v>202881.3</v>
      </c>
      <c r="G32" s="34">
        <v>202881.3</v>
      </c>
      <c r="H32" s="34">
        <v>0</v>
      </c>
      <c r="I32" s="55" t="s">
        <v>94</v>
      </c>
      <c r="J32" s="47">
        <f>K32+L32</f>
        <v>202881.3</v>
      </c>
      <c r="K32" s="47">
        <v>202881.3</v>
      </c>
      <c r="L32" s="47">
        <v>0</v>
      </c>
      <c r="M32" s="47">
        <f>J32</f>
        <v>202881.3</v>
      </c>
      <c r="N32" s="48">
        <v>0</v>
      </c>
      <c r="O32" s="48">
        <v>0</v>
      </c>
      <c r="P32" s="37" t="s">
        <v>15</v>
      </c>
      <c r="R32" s="20"/>
    </row>
    <row r="33" spans="1:64" ht="29.1" customHeight="1" x14ac:dyDescent="0.2">
      <c r="A33" s="38">
        <v>19</v>
      </c>
      <c r="B33" s="6" t="s">
        <v>17</v>
      </c>
      <c r="C33" s="21" t="s">
        <v>43</v>
      </c>
      <c r="D33" s="11">
        <v>2610</v>
      </c>
      <c r="E33" s="55" t="s">
        <v>94</v>
      </c>
      <c r="F33" s="8">
        <f t="shared" si="3"/>
        <v>5958144.0199999996</v>
      </c>
      <c r="G33" s="8">
        <v>5958144.0199999996</v>
      </c>
      <c r="H33" s="8">
        <v>0</v>
      </c>
      <c r="I33" s="55" t="s">
        <v>94</v>
      </c>
      <c r="J33" s="22">
        <f>K33</f>
        <v>5958144.0199999996</v>
      </c>
      <c r="K33" s="22">
        <v>5958144.0199999996</v>
      </c>
      <c r="L33" s="22">
        <v>0</v>
      </c>
      <c r="M33" s="22">
        <f>K33</f>
        <v>5958144.0199999996</v>
      </c>
      <c r="N33" s="22">
        <v>0</v>
      </c>
      <c r="O33" s="22">
        <v>0</v>
      </c>
      <c r="P33" s="67" t="s">
        <v>15</v>
      </c>
      <c r="R33" s="20"/>
    </row>
    <row r="34" spans="1:64" ht="49.5" customHeight="1" x14ac:dyDescent="0.2">
      <c r="A34" s="38">
        <v>20</v>
      </c>
      <c r="B34" s="6" t="s">
        <v>44</v>
      </c>
      <c r="C34" s="21" t="s">
        <v>43</v>
      </c>
      <c r="D34" s="11">
        <v>2610</v>
      </c>
      <c r="E34" s="55" t="s">
        <v>94</v>
      </c>
      <c r="F34" s="8">
        <f t="shared" si="3"/>
        <v>1998000</v>
      </c>
      <c r="G34" s="8">
        <v>1998000</v>
      </c>
      <c r="H34" s="8">
        <v>0</v>
      </c>
      <c r="I34" s="55" t="s">
        <v>94</v>
      </c>
      <c r="J34" s="22">
        <f>K34</f>
        <v>1998000</v>
      </c>
      <c r="K34" s="22">
        <v>1998000</v>
      </c>
      <c r="L34" s="22">
        <v>0</v>
      </c>
      <c r="M34" s="22">
        <f>K34</f>
        <v>1998000</v>
      </c>
      <c r="N34" s="22">
        <v>0</v>
      </c>
      <c r="O34" s="22">
        <v>0</v>
      </c>
      <c r="P34" s="67"/>
      <c r="R34" s="20"/>
    </row>
    <row r="35" spans="1:64" ht="58.5" customHeight="1" x14ac:dyDescent="0.2">
      <c r="A35" s="38">
        <v>21</v>
      </c>
      <c r="B35" s="45" t="s">
        <v>18</v>
      </c>
      <c r="C35" s="46" t="s">
        <v>43</v>
      </c>
      <c r="D35" s="36">
        <v>2610</v>
      </c>
      <c r="E35" s="55" t="s">
        <v>94</v>
      </c>
      <c r="F35" s="34">
        <f t="shared" si="3"/>
        <v>251666</v>
      </c>
      <c r="G35" s="34">
        <v>251666</v>
      </c>
      <c r="H35" s="34">
        <v>0</v>
      </c>
      <c r="I35" s="55" t="s">
        <v>94</v>
      </c>
      <c r="J35" s="47">
        <v>251257.83</v>
      </c>
      <c r="K35" s="47">
        <v>251257.83</v>
      </c>
      <c r="L35" s="47">
        <v>0</v>
      </c>
      <c r="M35" s="47">
        <v>251257.83</v>
      </c>
      <c r="N35" s="47">
        <v>0</v>
      </c>
      <c r="O35" s="47">
        <v>0</v>
      </c>
      <c r="P35" s="37" t="s">
        <v>45</v>
      </c>
      <c r="R35" s="20"/>
    </row>
    <row r="36" spans="1:64" ht="43.35" customHeight="1" x14ac:dyDescent="0.2">
      <c r="A36" s="38">
        <v>22</v>
      </c>
      <c r="B36" s="23" t="s">
        <v>46</v>
      </c>
      <c r="C36" s="24" t="s">
        <v>43</v>
      </c>
      <c r="D36" s="24" t="s">
        <v>47</v>
      </c>
      <c r="E36" s="55" t="s">
        <v>94</v>
      </c>
      <c r="F36" s="8">
        <f t="shared" si="3"/>
        <v>7200</v>
      </c>
      <c r="G36" s="8">
        <v>7200</v>
      </c>
      <c r="H36" s="8">
        <v>0</v>
      </c>
      <c r="I36" s="55" t="s">
        <v>94</v>
      </c>
      <c r="J36" s="22">
        <v>7200</v>
      </c>
      <c r="K36" s="22">
        <v>7200</v>
      </c>
      <c r="L36" s="22">
        <v>0</v>
      </c>
      <c r="M36" s="22">
        <f>J36</f>
        <v>7200</v>
      </c>
      <c r="N36" s="22">
        <v>0</v>
      </c>
      <c r="O36" s="22">
        <v>0</v>
      </c>
      <c r="P36" s="7" t="s">
        <v>48</v>
      </c>
      <c r="R36" s="20"/>
    </row>
    <row r="37" spans="1:64" ht="51.6" customHeight="1" x14ac:dyDescent="0.3">
      <c r="A37" s="38">
        <v>23</v>
      </c>
      <c r="B37" s="25" t="s">
        <v>21</v>
      </c>
      <c r="C37" s="24" t="s">
        <v>43</v>
      </c>
      <c r="D37" s="11">
        <v>2610</v>
      </c>
      <c r="E37" s="55" t="s">
        <v>94</v>
      </c>
      <c r="F37" s="8">
        <f t="shared" si="3"/>
        <v>170000</v>
      </c>
      <c r="G37" s="8">
        <v>170000</v>
      </c>
      <c r="H37" s="8">
        <v>0</v>
      </c>
      <c r="I37" s="55" t="s">
        <v>94</v>
      </c>
      <c r="J37" s="26">
        <v>170000</v>
      </c>
      <c r="K37" s="22">
        <v>170000</v>
      </c>
      <c r="L37" s="22">
        <v>0</v>
      </c>
      <c r="M37" s="22">
        <f>J37</f>
        <v>170000</v>
      </c>
      <c r="N37" s="22">
        <v>0</v>
      </c>
      <c r="O37" s="22">
        <v>0</v>
      </c>
      <c r="P37" s="27" t="s">
        <v>49</v>
      </c>
      <c r="R37" s="20"/>
    </row>
    <row r="38" spans="1:64" ht="65.099999999999994" customHeight="1" x14ac:dyDescent="0.2">
      <c r="A38" s="38">
        <v>24</v>
      </c>
      <c r="B38" s="19" t="s">
        <v>26</v>
      </c>
      <c r="C38" s="24" t="s">
        <v>43</v>
      </c>
      <c r="D38" s="11">
        <v>2610</v>
      </c>
      <c r="E38" s="55" t="s">
        <v>94</v>
      </c>
      <c r="F38" s="8">
        <f t="shared" si="3"/>
        <v>4583925.05</v>
      </c>
      <c r="G38" s="8">
        <v>4583925.05</v>
      </c>
      <c r="H38" s="8">
        <v>0</v>
      </c>
      <c r="I38" s="55" t="s">
        <v>94</v>
      </c>
      <c r="J38" s="22">
        <f t="shared" ref="J38:J43" si="6">K38+L38</f>
        <v>4483030.18</v>
      </c>
      <c r="K38" s="22">
        <v>4483030.18</v>
      </c>
      <c r="L38" s="22">
        <v>0</v>
      </c>
      <c r="M38" s="22">
        <v>4483030.18</v>
      </c>
      <c r="N38" s="22">
        <v>0</v>
      </c>
      <c r="O38" s="22">
        <v>0</v>
      </c>
      <c r="P38" s="7" t="s">
        <v>50</v>
      </c>
      <c r="Q38" s="16"/>
      <c r="R38" s="20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</row>
    <row r="39" spans="1:64" ht="57" customHeight="1" x14ac:dyDescent="0.2">
      <c r="A39" s="38">
        <v>25</v>
      </c>
      <c r="B39" s="6" t="s">
        <v>28</v>
      </c>
      <c r="C39" s="24" t="s">
        <v>43</v>
      </c>
      <c r="D39" s="11">
        <v>2610</v>
      </c>
      <c r="E39" s="55" t="s">
        <v>94</v>
      </c>
      <c r="F39" s="8">
        <f t="shared" si="3"/>
        <v>670441.14</v>
      </c>
      <c r="G39" s="8">
        <v>670441.14</v>
      </c>
      <c r="H39" s="8">
        <v>0</v>
      </c>
      <c r="I39" s="55" t="s">
        <v>94</v>
      </c>
      <c r="J39" s="22">
        <f t="shared" si="6"/>
        <v>578752.92000000004</v>
      </c>
      <c r="K39" s="22">
        <v>578752.92000000004</v>
      </c>
      <c r="L39" s="22">
        <v>0</v>
      </c>
      <c r="M39" s="22">
        <v>266369.63</v>
      </c>
      <c r="N39" s="22">
        <v>0</v>
      </c>
      <c r="O39" s="22">
        <v>0</v>
      </c>
      <c r="P39" s="7" t="s">
        <v>29</v>
      </c>
      <c r="R39" s="20"/>
    </row>
    <row r="40" spans="1:64" ht="44.1" customHeight="1" x14ac:dyDescent="0.2">
      <c r="A40" s="38">
        <v>26</v>
      </c>
      <c r="B40" s="19" t="s">
        <v>30</v>
      </c>
      <c r="C40" s="24" t="s">
        <v>43</v>
      </c>
      <c r="D40" s="11">
        <v>2610</v>
      </c>
      <c r="E40" s="55" t="s">
        <v>94</v>
      </c>
      <c r="F40" s="8">
        <f t="shared" si="3"/>
        <v>2960886.54</v>
      </c>
      <c r="G40" s="8">
        <v>2960886.54</v>
      </c>
      <c r="H40" s="8">
        <v>0</v>
      </c>
      <c r="I40" s="55" t="s">
        <v>94</v>
      </c>
      <c r="J40" s="22">
        <f t="shared" si="6"/>
        <v>2120015.87</v>
      </c>
      <c r="K40" s="22">
        <v>2120015.87</v>
      </c>
      <c r="L40" s="22">
        <v>0</v>
      </c>
      <c r="M40" s="22">
        <v>1000848.19</v>
      </c>
      <c r="N40" s="22">
        <v>0</v>
      </c>
      <c r="O40" s="22">
        <v>0</v>
      </c>
      <c r="P40" s="7" t="s">
        <v>51</v>
      </c>
      <c r="R40" s="20"/>
    </row>
    <row r="41" spans="1:64" ht="36" customHeight="1" x14ac:dyDescent="0.2">
      <c r="A41" s="38">
        <v>27</v>
      </c>
      <c r="B41" s="19" t="s">
        <v>32</v>
      </c>
      <c r="C41" s="24" t="s">
        <v>43</v>
      </c>
      <c r="D41" s="11">
        <v>2610</v>
      </c>
      <c r="E41" s="55" t="s">
        <v>94</v>
      </c>
      <c r="F41" s="8">
        <f t="shared" si="3"/>
        <v>75425.399999999994</v>
      </c>
      <c r="G41" s="8">
        <v>75425.399999999994</v>
      </c>
      <c r="H41" s="8">
        <v>0</v>
      </c>
      <c r="I41" s="55" t="s">
        <v>94</v>
      </c>
      <c r="J41" s="22">
        <f t="shared" si="6"/>
        <v>7918.78</v>
      </c>
      <c r="K41" s="22">
        <v>7918.78</v>
      </c>
      <c r="L41" s="22">
        <v>0</v>
      </c>
      <c r="M41" s="22">
        <f>J41</f>
        <v>7918.78</v>
      </c>
      <c r="N41" s="22">
        <v>0</v>
      </c>
      <c r="O41" s="22">
        <v>0</v>
      </c>
      <c r="P41" s="7" t="s">
        <v>33</v>
      </c>
      <c r="R41" s="20"/>
    </row>
    <row r="42" spans="1:64" ht="37.5" x14ac:dyDescent="0.2">
      <c r="A42" s="38">
        <v>28</v>
      </c>
      <c r="B42" s="6" t="s">
        <v>34</v>
      </c>
      <c r="C42" s="24" t="s">
        <v>43</v>
      </c>
      <c r="D42" s="11">
        <v>2610</v>
      </c>
      <c r="E42" s="55" t="s">
        <v>94</v>
      </c>
      <c r="F42" s="8">
        <f t="shared" si="3"/>
        <v>62469.99</v>
      </c>
      <c r="G42" s="8">
        <v>62469.99</v>
      </c>
      <c r="H42" s="8">
        <v>0</v>
      </c>
      <c r="I42" s="55" t="s">
        <v>94</v>
      </c>
      <c r="J42" s="22">
        <f t="shared" si="6"/>
        <v>61000</v>
      </c>
      <c r="K42" s="22">
        <v>61000</v>
      </c>
      <c r="L42" s="22">
        <v>0</v>
      </c>
      <c r="M42" s="22">
        <v>0</v>
      </c>
      <c r="N42" s="22">
        <v>0</v>
      </c>
      <c r="O42" s="22">
        <v>0</v>
      </c>
      <c r="P42" s="7" t="s">
        <v>52</v>
      </c>
      <c r="R42" s="20"/>
    </row>
    <row r="43" spans="1:64" ht="49.5" x14ac:dyDescent="0.25">
      <c r="A43" s="38">
        <v>29</v>
      </c>
      <c r="B43" s="19" t="s">
        <v>36</v>
      </c>
      <c r="C43" s="24" t="s">
        <v>43</v>
      </c>
      <c r="D43" s="18">
        <v>2610</v>
      </c>
      <c r="E43" s="55" t="s">
        <v>94</v>
      </c>
      <c r="F43" s="8">
        <f t="shared" si="3"/>
        <v>480000</v>
      </c>
      <c r="G43" s="8">
        <v>480000</v>
      </c>
      <c r="H43" s="8">
        <v>0</v>
      </c>
      <c r="I43" s="55" t="s">
        <v>94</v>
      </c>
      <c r="J43" s="22">
        <f t="shared" si="6"/>
        <v>479999.98</v>
      </c>
      <c r="K43" s="22">
        <v>479999.98</v>
      </c>
      <c r="L43" s="22">
        <v>0</v>
      </c>
      <c r="M43" s="22">
        <f t="shared" ref="M43:M49" si="7">J43</f>
        <v>479999.98</v>
      </c>
      <c r="N43" s="22">
        <v>0</v>
      </c>
      <c r="O43" s="22">
        <v>0</v>
      </c>
      <c r="P43" s="7" t="s">
        <v>53</v>
      </c>
      <c r="R43" s="20"/>
    </row>
    <row r="44" spans="1:64" ht="49.5" x14ac:dyDescent="0.25">
      <c r="A44" s="38">
        <v>30</v>
      </c>
      <c r="B44" s="19" t="s">
        <v>38</v>
      </c>
      <c r="C44" s="28" t="s">
        <v>43</v>
      </c>
      <c r="D44" s="18">
        <v>2610</v>
      </c>
      <c r="E44" s="55" t="s">
        <v>94</v>
      </c>
      <c r="F44" s="8">
        <f t="shared" si="3"/>
        <v>622696.28</v>
      </c>
      <c r="G44" s="8">
        <v>622696.28</v>
      </c>
      <c r="H44" s="8">
        <v>0</v>
      </c>
      <c r="I44" s="55" t="s">
        <v>94</v>
      </c>
      <c r="J44" s="22">
        <v>622696.28</v>
      </c>
      <c r="K44" s="22">
        <v>622696.28</v>
      </c>
      <c r="L44" s="22">
        <v>0</v>
      </c>
      <c r="M44" s="22">
        <f t="shared" si="7"/>
        <v>622696.28</v>
      </c>
      <c r="N44" s="22">
        <v>0</v>
      </c>
      <c r="O44" s="22">
        <v>0</v>
      </c>
      <c r="P44" s="17" t="s">
        <v>39</v>
      </c>
      <c r="R44" s="20"/>
    </row>
    <row r="45" spans="1:64" ht="137.85" customHeight="1" x14ac:dyDescent="0.2">
      <c r="A45" s="38">
        <v>31</v>
      </c>
      <c r="B45" s="6" t="s">
        <v>54</v>
      </c>
      <c r="C45" s="24" t="s">
        <v>43</v>
      </c>
      <c r="D45" s="11">
        <v>2610</v>
      </c>
      <c r="E45" s="55" t="s">
        <v>94</v>
      </c>
      <c r="F45" s="8">
        <f t="shared" si="3"/>
        <v>5300000</v>
      </c>
      <c r="G45" s="8">
        <v>0</v>
      </c>
      <c r="H45" s="8">
        <v>5300000</v>
      </c>
      <c r="I45" s="55" t="s">
        <v>94</v>
      </c>
      <c r="J45" s="22">
        <f t="shared" ref="J45:J59" si="8">K45+L45</f>
        <v>5299999.2</v>
      </c>
      <c r="K45" s="22">
        <v>0</v>
      </c>
      <c r="L45" s="22">
        <v>5299999.2</v>
      </c>
      <c r="M45" s="22">
        <f t="shared" si="7"/>
        <v>5299999.2</v>
      </c>
      <c r="N45" s="22">
        <v>0</v>
      </c>
      <c r="O45" s="22">
        <v>0</v>
      </c>
      <c r="P45" s="7" t="s">
        <v>55</v>
      </c>
    </row>
    <row r="46" spans="1:64" ht="49.5" x14ac:dyDescent="0.2">
      <c r="A46" s="38">
        <v>32</v>
      </c>
      <c r="B46" s="6" t="s">
        <v>56</v>
      </c>
      <c r="C46" s="24" t="s">
        <v>43</v>
      </c>
      <c r="D46" s="11">
        <v>2610</v>
      </c>
      <c r="E46" s="55" t="s">
        <v>94</v>
      </c>
      <c r="F46" s="8">
        <f t="shared" si="3"/>
        <v>90908</v>
      </c>
      <c r="G46" s="8">
        <v>90908</v>
      </c>
      <c r="H46" s="8">
        <v>0</v>
      </c>
      <c r="I46" s="55" t="s">
        <v>94</v>
      </c>
      <c r="J46" s="22">
        <f t="shared" si="8"/>
        <v>90908</v>
      </c>
      <c r="K46" s="22">
        <v>90908</v>
      </c>
      <c r="L46" s="22">
        <v>0</v>
      </c>
      <c r="M46" s="22">
        <f t="shared" si="7"/>
        <v>90908</v>
      </c>
      <c r="N46" s="22">
        <v>0</v>
      </c>
      <c r="O46" s="22">
        <v>0</v>
      </c>
      <c r="P46" s="7" t="s">
        <v>57</v>
      </c>
      <c r="R46" s="20"/>
    </row>
    <row r="47" spans="1:64" ht="61.9" customHeight="1" x14ac:dyDescent="0.2">
      <c r="A47" s="38">
        <v>33</v>
      </c>
      <c r="B47" s="6" t="s">
        <v>58</v>
      </c>
      <c r="C47" s="24" t="s">
        <v>43</v>
      </c>
      <c r="D47" s="11">
        <v>2610</v>
      </c>
      <c r="E47" s="55" t="s">
        <v>94</v>
      </c>
      <c r="F47" s="8">
        <f t="shared" si="3"/>
        <v>79198</v>
      </c>
      <c r="G47" s="8">
        <v>79198</v>
      </c>
      <c r="H47" s="8">
        <v>0</v>
      </c>
      <c r="I47" s="55" t="s">
        <v>94</v>
      </c>
      <c r="J47" s="22">
        <f t="shared" si="8"/>
        <v>79197.399999999994</v>
      </c>
      <c r="K47" s="22">
        <v>79197.399999999994</v>
      </c>
      <c r="L47" s="22">
        <v>0</v>
      </c>
      <c r="M47" s="22">
        <f t="shared" si="7"/>
        <v>79197.399999999994</v>
      </c>
      <c r="N47" s="22">
        <v>0</v>
      </c>
      <c r="O47" s="22">
        <v>0</v>
      </c>
      <c r="P47" s="7" t="s">
        <v>59</v>
      </c>
      <c r="R47" s="20"/>
    </row>
    <row r="48" spans="1:64" ht="82.5" x14ac:dyDescent="0.2">
      <c r="A48" s="38">
        <v>34</v>
      </c>
      <c r="B48" s="6" t="s">
        <v>60</v>
      </c>
      <c r="C48" s="24" t="s">
        <v>43</v>
      </c>
      <c r="D48" s="11">
        <v>2610</v>
      </c>
      <c r="E48" s="55" t="s">
        <v>94</v>
      </c>
      <c r="F48" s="8">
        <f t="shared" si="3"/>
        <v>162063</v>
      </c>
      <c r="G48" s="8">
        <v>162063</v>
      </c>
      <c r="H48" s="8">
        <v>0</v>
      </c>
      <c r="I48" s="55" t="s">
        <v>94</v>
      </c>
      <c r="J48" s="22">
        <f t="shared" si="8"/>
        <v>162063</v>
      </c>
      <c r="K48" s="22">
        <v>162063</v>
      </c>
      <c r="L48" s="22">
        <v>0</v>
      </c>
      <c r="M48" s="22">
        <f t="shared" si="7"/>
        <v>162063</v>
      </c>
      <c r="N48" s="22">
        <v>0</v>
      </c>
      <c r="O48" s="22">
        <v>0</v>
      </c>
      <c r="P48" s="7" t="s">
        <v>61</v>
      </c>
      <c r="R48" s="20"/>
    </row>
    <row r="49" spans="1:18" ht="101.45" customHeight="1" x14ac:dyDescent="0.2">
      <c r="A49" s="38">
        <v>35</v>
      </c>
      <c r="B49" s="6" t="s">
        <v>62</v>
      </c>
      <c r="C49" s="24" t="s">
        <v>43</v>
      </c>
      <c r="D49" s="11">
        <v>2610</v>
      </c>
      <c r="E49" s="55" t="s">
        <v>94</v>
      </c>
      <c r="F49" s="8">
        <f t="shared" si="3"/>
        <v>84252</v>
      </c>
      <c r="G49" s="8">
        <v>84252</v>
      </c>
      <c r="H49" s="8">
        <v>0</v>
      </c>
      <c r="I49" s="55" t="s">
        <v>94</v>
      </c>
      <c r="J49" s="22">
        <f t="shared" si="8"/>
        <v>82251.98</v>
      </c>
      <c r="K49" s="22">
        <v>82251.98</v>
      </c>
      <c r="L49" s="22">
        <v>0</v>
      </c>
      <c r="M49" s="22">
        <f t="shared" si="7"/>
        <v>82251.98</v>
      </c>
      <c r="N49" s="22">
        <v>0</v>
      </c>
      <c r="O49" s="22">
        <v>0</v>
      </c>
      <c r="P49" s="7" t="s">
        <v>63</v>
      </c>
      <c r="R49" s="20"/>
    </row>
    <row r="50" spans="1:18" ht="53.65" customHeight="1" x14ac:dyDescent="0.2">
      <c r="A50" s="38">
        <v>36</v>
      </c>
      <c r="B50" s="6" t="s">
        <v>64</v>
      </c>
      <c r="C50" s="24" t="s">
        <v>43</v>
      </c>
      <c r="D50" s="11">
        <v>2610</v>
      </c>
      <c r="E50" s="55" t="s">
        <v>94</v>
      </c>
      <c r="F50" s="8">
        <f t="shared" si="3"/>
        <v>38000</v>
      </c>
      <c r="G50" s="8">
        <v>0</v>
      </c>
      <c r="H50" s="8">
        <v>38000</v>
      </c>
      <c r="I50" s="55" t="s">
        <v>94</v>
      </c>
      <c r="J50" s="22">
        <f t="shared" si="8"/>
        <v>38000</v>
      </c>
      <c r="K50" s="22">
        <v>0</v>
      </c>
      <c r="L50" s="22">
        <v>38000</v>
      </c>
      <c r="M50" s="22">
        <v>38000</v>
      </c>
      <c r="N50" s="22">
        <v>0</v>
      </c>
      <c r="O50" s="22">
        <v>0</v>
      </c>
      <c r="P50" s="7" t="s">
        <v>65</v>
      </c>
    </row>
    <row r="51" spans="1:18" ht="87.95" customHeight="1" x14ac:dyDescent="0.2">
      <c r="A51" s="38">
        <v>37</v>
      </c>
      <c r="B51" s="6" t="s">
        <v>66</v>
      </c>
      <c r="C51" s="24" t="s">
        <v>43</v>
      </c>
      <c r="D51" s="11">
        <v>2610</v>
      </c>
      <c r="E51" s="55" t="s">
        <v>94</v>
      </c>
      <c r="F51" s="8">
        <f t="shared" si="3"/>
        <v>209600</v>
      </c>
      <c r="G51" s="8">
        <v>0</v>
      </c>
      <c r="H51" s="8">
        <v>209600</v>
      </c>
      <c r="I51" s="55" t="s">
        <v>94</v>
      </c>
      <c r="J51" s="22">
        <f t="shared" si="8"/>
        <v>209600</v>
      </c>
      <c r="K51" s="22">
        <v>0</v>
      </c>
      <c r="L51" s="22">
        <v>209600</v>
      </c>
      <c r="M51" s="22">
        <f t="shared" ref="M51:M57" si="9">J51</f>
        <v>209600</v>
      </c>
      <c r="N51" s="22">
        <v>0</v>
      </c>
      <c r="O51" s="22">
        <v>0</v>
      </c>
      <c r="P51" s="7" t="s">
        <v>67</v>
      </c>
    </row>
    <row r="52" spans="1:18" ht="93.75" x14ac:dyDescent="0.2">
      <c r="A52" s="38">
        <v>38</v>
      </c>
      <c r="B52" s="6" t="s">
        <v>68</v>
      </c>
      <c r="C52" s="24" t="s">
        <v>43</v>
      </c>
      <c r="D52" s="11">
        <v>2610</v>
      </c>
      <c r="E52" s="55" t="s">
        <v>94</v>
      </c>
      <c r="F52" s="8">
        <f t="shared" si="3"/>
        <v>134450</v>
      </c>
      <c r="G52" s="8">
        <v>134450</v>
      </c>
      <c r="H52" s="8">
        <v>0</v>
      </c>
      <c r="I52" s="55" t="s">
        <v>94</v>
      </c>
      <c r="J52" s="22">
        <f t="shared" si="8"/>
        <v>134438.21</v>
      </c>
      <c r="K52" s="22">
        <v>134438.21</v>
      </c>
      <c r="L52" s="22">
        <v>0</v>
      </c>
      <c r="M52" s="22">
        <f t="shared" si="9"/>
        <v>134438.21</v>
      </c>
      <c r="N52" s="22">
        <v>0</v>
      </c>
      <c r="O52" s="22">
        <v>0</v>
      </c>
      <c r="P52" s="7" t="s">
        <v>69</v>
      </c>
      <c r="R52" s="20"/>
    </row>
    <row r="53" spans="1:18" ht="90" customHeight="1" x14ac:dyDescent="0.2">
      <c r="A53" s="38">
        <v>39</v>
      </c>
      <c r="B53" s="6" t="s">
        <v>70</v>
      </c>
      <c r="C53" s="24" t="s">
        <v>43</v>
      </c>
      <c r="D53" s="11">
        <v>2610</v>
      </c>
      <c r="E53" s="55" t="s">
        <v>94</v>
      </c>
      <c r="F53" s="8">
        <f t="shared" si="3"/>
        <v>1449350</v>
      </c>
      <c r="G53" s="8">
        <v>1449350</v>
      </c>
      <c r="H53" s="8">
        <v>0</v>
      </c>
      <c r="I53" s="55" t="s">
        <v>94</v>
      </c>
      <c r="J53" s="22">
        <f t="shared" si="8"/>
        <v>1449329.71</v>
      </c>
      <c r="K53" s="22">
        <v>1449329.71</v>
      </c>
      <c r="L53" s="22">
        <v>0</v>
      </c>
      <c r="M53" s="22">
        <f t="shared" si="9"/>
        <v>1449329.71</v>
      </c>
      <c r="N53" s="22">
        <v>0</v>
      </c>
      <c r="O53" s="22">
        <v>0</v>
      </c>
      <c r="P53" s="7" t="s">
        <v>71</v>
      </c>
      <c r="R53" s="20"/>
    </row>
    <row r="54" spans="1:18" ht="95.45" customHeight="1" x14ac:dyDescent="0.2">
      <c r="A54" s="38">
        <v>40</v>
      </c>
      <c r="B54" s="6" t="s">
        <v>72</v>
      </c>
      <c r="C54" s="24" t="s">
        <v>43</v>
      </c>
      <c r="D54" s="11">
        <v>2610</v>
      </c>
      <c r="E54" s="55" t="s">
        <v>94</v>
      </c>
      <c r="F54" s="8">
        <f t="shared" si="3"/>
        <v>7400</v>
      </c>
      <c r="G54" s="8">
        <v>7400</v>
      </c>
      <c r="H54" s="8">
        <v>0</v>
      </c>
      <c r="I54" s="55" t="s">
        <v>94</v>
      </c>
      <c r="J54" s="22">
        <f t="shared" si="8"/>
        <v>5600</v>
      </c>
      <c r="K54" s="22">
        <v>5600</v>
      </c>
      <c r="L54" s="22">
        <v>0</v>
      </c>
      <c r="M54" s="22">
        <f t="shared" si="9"/>
        <v>5600</v>
      </c>
      <c r="N54" s="22">
        <v>0</v>
      </c>
      <c r="O54" s="22">
        <v>0</v>
      </c>
      <c r="P54" s="7" t="s">
        <v>73</v>
      </c>
      <c r="R54" s="20"/>
    </row>
    <row r="55" spans="1:18" ht="37.5" x14ac:dyDescent="0.2">
      <c r="A55" s="38">
        <v>41</v>
      </c>
      <c r="B55" s="6" t="s">
        <v>74</v>
      </c>
      <c r="C55" s="24" t="s">
        <v>43</v>
      </c>
      <c r="D55" s="11">
        <v>2610</v>
      </c>
      <c r="E55" s="55" t="s">
        <v>94</v>
      </c>
      <c r="F55" s="8">
        <f t="shared" si="3"/>
        <v>12000</v>
      </c>
      <c r="G55" s="8">
        <v>12000</v>
      </c>
      <c r="H55" s="8">
        <v>0</v>
      </c>
      <c r="I55" s="55" t="s">
        <v>94</v>
      </c>
      <c r="J55" s="22">
        <f t="shared" si="8"/>
        <v>11840</v>
      </c>
      <c r="K55" s="22">
        <v>11840</v>
      </c>
      <c r="L55" s="22">
        <v>0</v>
      </c>
      <c r="M55" s="22">
        <f t="shared" si="9"/>
        <v>11840</v>
      </c>
      <c r="N55" s="22">
        <v>0</v>
      </c>
      <c r="O55" s="22">
        <v>0</v>
      </c>
      <c r="P55" s="7" t="s">
        <v>75</v>
      </c>
      <c r="R55" s="20"/>
    </row>
    <row r="56" spans="1:18" ht="94.7" customHeight="1" x14ac:dyDescent="0.2">
      <c r="A56" s="38">
        <v>42</v>
      </c>
      <c r="B56" s="6" t="s">
        <v>76</v>
      </c>
      <c r="C56" s="24" t="s">
        <v>43</v>
      </c>
      <c r="D56" s="11">
        <v>2610</v>
      </c>
      <c r="E56" s="55" t="s">
        <v>94</v>
      </c>
      <c r="F56" s="8">
        <f t="shared" si="3"/>
        <v>90400</v>
      </c>
      <c r="G56" s="8">
        <v>90400</v>
      </c>
      <c r="H56" s="8">
        <v>0</v>
      </c>
      <c r="I56" s="55" t="s">
        <v>94</v>
      </c>
      <c r="J56" s="22">
        <f t="shared" si="8"/>
        <v>90399.6</v>
      </c>
      <c r="K56" s="22">
        <v>90399.6</v>
      </c>
      <c r="L56" s="22">
        <v>0</v>
      </c>
      <c r="M56" s="22">
        <f t="shared" si="9"/>
        <v>90399.6</v>
      </c>
      <c r="N56" s="22">
        <v>0</v>
      </c>
      <c r="O56" s="22">
        <v>0</v>
      </c>
      <c r="P56" s="29" t="s">
        <v>77</v>
      </c>
    </row>
    <row r="57" spans="1:18" ht="110.1" customHeight="1" x14ac:dyDescent="0.2">
      <c r="A57" s="38">
        <v>43</v>
      </c>
      <c r="B57" s="6" t="s">
        <v>78</v>
      </c>
      <c r="C57" s="24" t="s">
        <v>43</v>
      </c>
      <c r="D57" s="11">
        <v>2610</v>
      </c>
      <c r="E57" s="55" t="s">
        <v>94</v>
      </c>
      <c r="F57" s="8">
        <f t="shared" si="3"/>
        <v>98000</v>
      </c>
      <c r="G57" s="8">
        <v>0</v>
      </c>
      <c r="H57" s="8">
        <v>98000</v>
      </c>
      <c r="I57" s="55" t="s">
        <v>94</v>
      </c>
      <c r="J57" s="22">
        <f t="shared" si="8"/>
        <v>98000</v>
      </c>
      <c r="K57" s="22">
        <v>0</v>
      </c>
      <c r="L57" s="22">
        <v>98000</v>
      </c>
      <c r="M57" s="22">
        <f t="shared" si="9"/>
        <v>98000</v>
      </c>
      <c r="N57" s="22">
        <v>0</v>
      </c>
      <c r="O57" s="22">
        <v>0</v>
      </c>
      <c r="P57" s="29" t="s">
        <v>79</v>
      </c>
    </row>
    <row r="58" spans="1:18" ht="156.94999999999999" customHeight="1" x14ac:dyDescent="0.2">
      <c r="A58" s="38">
        <v>44</v>
      </c>
      <c r="B58" s="6" t="s">
        <v>80</v>
      </c>
      <c r="C58" s="24" t="s">
        <v>43</v>
      </c>
      <c r="D58" s="11">
        <v>2610</v>
      </c>
      <c r="E58" s="55" t="s">
        <v>94</v>
      </c>
      <c r="F58" s="8">
        <f t="shared" si="3"/>
        <v>36500</v>
      </c>
      <c r="G58" s="8">
        <v>0</v>
      </c>
      <c r="H58" s="8">
        <v>36500</v>
      </c>
      <c r="I58" s="55" t="s">
        <v>94</v>
      </c>
      <c r="J58" s="22">
        <f t="shared" si="8"/>
        <v>36450</v>
      </c>
      <c r="K58" s="22"/>
      <c r="L58" s="22">
        <v>36450</v>
      </c>
      <c r="M58" s="22">
        <v>0</v>
      </c>
      <c r="N58" s="22">
        <v>0</v>
      </c>
      <c r="O58" s="22">
        <v>0</v>
      </c>
      <c r="P58" s="7" t="s">
        <v>81</v>
      </c>
    </row>
    <row r="59" spans="1:18" ht="33" x14ac:dyDescent="0.2">
      <c r="A59" s="38">
        <v>45</v>
      </c>
      <c r="B59" s="6" t="s">
        <v>82</v>
      </c>
      <c r="C59" s="24" t="s">
        <v>43</v>
      </c>
      <c r="D59" s="11">
        <v>2610</v>
      </c>
      <c r="E59" s="55" t="s">
        <v>94</v>
      </c>
      <c r="F59" s="8">
        <f t="shared" si="3"/>
        <v>21000</v>
      </c>
      <c r="G59" s="8">
        <v>0</v>
      </c>
      <c r="H59" s="8">
        <v>21000</v>
      </c>
      <c r="I59" s="55" t="s">
        <v>94</v>
      </c>
      <c r="J59" s="22">
        <f t="shared" si="8"/>
        <v>20865</v>
      </c>
      <c r="K59" s="22">
        <v>0</v>
      </c>
      <c r="L59" s="22">
        <v>20865</v>
      </c>
      <c r="M59" s="22">
        <f>J59</f>
        <v>20865</v>
      </c>
      <c r="N59" s="8">
        <v>0</v>
      </c>
      <c r="O59" s="8">
        <v>0</v>
      </c>
      <c r="P59" s="7" t="s">
        <v>83</v>
      </c>
    </row>
    <row r="60" spans="1:18" s="32" customFormat="1" ht="18.75" x14ac:dyDescent="0.3">
      <c r="A60" s="30"/>
      <c r="B60" s="31" t="s">
        <v>84</v>
      </c>
      <c r="C60" s="30"/>
      <c r="D60" s="30"/>
      <c r="E60" s="30"/>
      <c r="F60" s="33">
        <f>G60+H60</f>
        <v>38635014</v>
      </c>
      <c r="G60" s="33">
        <f>SUM(G15:G59)</f>
        <v>29939385</v>
      </c>
      <c r="H60" s="30">
        <f>SUM(H15:H59)</f>
        <v>8695629</v>
      </c>
      <c r="I60" s="30"/>
      <c r="J60" s="30">
        <f>K60+L60</f>
        <v>37527996.540000007</v>
      </c>
      <c r="K60" s="30">
        <f>SUM(K15:K59)</f>
        <v>28832553.340000007</v>
      </c>
      <c r="L60" s="30">
        <f>SUM(L15:L59)</f>
        <v>8695443.1999999993</v>
      </c>
      <c r="M60" s="30">
        <f>SUM(M15:M59)</f>
        <v>35998995.57</v>
      </c>
      <c r="N60" s="30">
        <f>SUM(N15:N59)</f>
        <v>0</v>
      </c>
      <c r="O60" s="30">
        <f>SUM(O15:O59)</f>
        <v>0</v>
      </c>
      <c r="P60" s="30"/>
    </row>
  </sheetData>
  <mergeCells count="24">
    <mergeCell ref="E13:E14"/>
    <mergeCell ref="F13:F14"/>
    <mergeCell ref="P33:P34"/>
    <mergeCell ref="I12:L12"/>
    <mergeCell ref="M12:M14"/>
    <mergeCell ref="N12:N14"/>
    <mergeCell ref="O12:O14"/>
    <mergeCell ref="P12:P14"/>
    <mergeCell ref="O2:P2"/>
    <mergeCell ref="O3:P3"/>
    <mergeCell ref="O4:P4"/>
    <mergeCell ref="G13:H13"/>
    <mergeCell ref="I13:I14"/>
    <mergeCell ref="J13:J14"/>
    <mergeCell ref="K13:L13"/>
    <mergeCell ref="A6:P6"/>
    <mergeCell ref="A7:P7"/>
    <mergeCell ref="A8:P8"/>
    <mergeCell ref="A9:P9"/>
    <mergeCell ref="A12:A14"/>
    <mergeCell ref="B12:B14"/>
    <mergeCell ref="C12:C14"/>
    <mergeCell ref="D12:D14"/>
    <mergeCell ref="E12:H12"/>
  </mergeCells>
  <pageMargins left="0.51181102362204722" right="0.31496062992125984" top="0.35433070866141736" bottom="0.15748031496062992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2436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Програма по ЦМЛ</vt:lpstr>
      <vt:lpstr>'Програма по ЦМЛ'!Область_печати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Користувач</dc:creator>
  <dc:description/>
  <cp:lastModifiedBy>Користувч</cp:lastModifiedBy>
  <cp:revision>84</cp:revision>
  <cp:lastPrinted>2024-01-17T12:23:30Z</cp:lastPrinted>
  <dcterms:created xsi:type="dcterms:W3CDTF">2021-03-04T13:41:37Z</dcterms:created>
  <dcterms:modified xsi:type="dcterms:W3CDTF">2024-03-13T12:08:37Z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