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518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27" i="1" l="1"/>
  <c r="K27" i="1"/>
  <c r="G27" i="1"/>
  <c r="J25" i="1"/>
  <c r="J24" i="1"/>
  <c r="J23" i="1"/>
  <c r="J22" i="1"/>
  <c r="J21" i="1"/>
  <c r="J20" i="1"/>
  <c r="J19" i="1"/>
  <c r="J18" i="1"/>
  <c r="F25" i="1"/>
  <c r="F24" i="1"/>
  <c r="F23" i="1"/>
  <c r="F22" i="1"/>
  <c r="F21" i="1"/>
  <c r="F20" i="1"/>
  <c r="F19" i="1"/>
  <c r="F18" i="1"/>
  <c r="J26" i="1"/>
  <c r="J17" i="1"/>
  <c r="J16" i="1"/>
  <c r="J27" i="1" s="1"/>
  <c r="J15" i="1"/>
  <c r="F26" i="1"/>
  <c r="F17" i="1"/>
  <c r="F27" i="1" s="1"/>
  <c r="F16" i="1"/>
  <c r="F15" i="1"/>
  <c r="O27" i="1"/>
  <c r="N27" i="1"/>
  <c r="L27" i="1"/>
  <c r="H27" i="1"/>
</calcChain>
</file>

<file path=xl/comments1.xml><?xml version="1.0" encoding="utf-8"?>
<comments xmlns="http://schemas.openxmlformats.org/spreadsheetml/2006/main">
  <authors>
    <author>User</author>
  </authors>
  <commentList>
    <comment ref="B3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<sst xmlns="http://schemas.openxmlformats.org/spreadsheetml/2006/main" count="69" uniqueCount="51">
  <si>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</si>
  <si>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</si>
  <si>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</si>
  <si>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</si>
  <si>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</si>
  <si>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</si>
  <si>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</si>
  <si>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</si>
  <si>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</si>
  <si>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</si>
  <si>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</si>
  <si>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</si>
  <si>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</si>
  <si>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</si>
  <si>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</si>
  <si>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</si>
  <si>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r>
      <t xml:space="preserve">НАЗВА ПРОГРАМИ     </t>
    </r>
    <r>
      <rPr>
        <b/>
        <sz val="14"/>
        <color indexed="8"/>
        <rFont val="Times New Roman"/>
        <family val="1"/>
        <charset val="204"/>
      </rPr>
      <t>Фінансова підтримка комунального підприємства Спортивний комплекс ,,Шахтар”</t>
    </r>
  </si>
  <si>
    <r>
      <t xml:space="preserve">ВІДПОВІДАЛЬНИЙ ВИКОНАВЕЦЬ  </t>
    </r>
    <r>
      <rPr>
        <b/>
        <sz val="14"/>
        <rFont val="Times New Roman"/>
        <family val="1"/>
        <charset val="204"/>
      </rPr>
      <t>КП СК "Шахтар"</t>
    </r>
  </si>
  <si>
    <t>Планові обсяги фінансування на 2023 рік   грн.</t>
  </si>
  <si>
    <t>Касові видатки на 2023  року  грн.</t>
  </si>
  <si>
    <t>ЗАТВЕРДЖЕНО</t>
  </si>
  <si>
    <t xml:space="preserve">рішення Червоноградської </t>
  </si>
  <si>
    <t>міської  ради</t>
  </si>
  <si>
    <t>КОЛИ  І КИМ ЗАТВЕРДЖЕНА ПРОГРАМА Рішенням сесії Червоноградської міської ради № 1593 від 22.12.2022р.</t>
  </si>
  <si>
    <t>Бюджет місцевої територіальної громади</t>
  </si>
  <si>
    <t>5041</t>
  </si>
  <si>
    <t>Заробітна плата з нарахуваннями</t>
  </si>
  <si>
    <t>Оплата електроенергії</t>
  </si>
  <si>
    <t>Оплата теплопостачання</t>
  </si>
  <si>
    <t>Придбання будівельних матеріалів для поточного ремонту мототреку "Гірник"</t>
  </si>
  <si>
    <t>Придбання матеріалів для підготовки мототреку "Гірник" до проведення змагань із спідвею</t>
  </si>
  <si>
    <t>поточний ремонт мототреку "Гірник"</t>
  </si>
  <si>
    <t>поточний ремонт системи вентиляції приміщення басейну та душових КП СК "Шахтар"</t>
  </si>
  <si>
    <t>Розроблення проектних пропозицій та виготовлення паспорта прив'язки тимчасових споруд по вул. І.Франка,3б в селищі Гірник</t>
  </si>
  <si>
    <t>Поточний ремонт системи нагріву гар'ячого водопостачання у приміщенні Палацу спорту КП СК "Шахтар"</t>
  </si>
  <si>
    <t>Придбання матеріалів для ремонту мякої покрівлі мототреку "Гірник"</t>
  </si>
  <si>
    <t>Придбання прожекторів світлодіодних  для мототреку "Гірник"</t>
  </si>
  <si>
    <t>Придбання системи контролю доступу для басейну із встановленням та програмним забезпеченням</t>
  </si>
  <si>
    <t>Виплачено заробітну плату працівникам та сплачено податки</t>
  </si>
  <si>
    <t>Оплачено електроенергію</t>
  </si>
  <si>
    <t>Оплачено теплопостачання</t>
  </si>
  <si>
    <t xml:space="preserve">придбано матеріали, а саме бруски та дошки для лавок, кріпильні деталі та фарбу </t>
  </si>
  <si>
    <t>придбано електро проводку, розетки, вимикачі та прожектори.</t>
  </si>
  <si>
    <t>здійснено поточний ремонт системи вентиляції, замінено вентиляційні труби та вентилятори</t>
  </si>
  <si>
    <t>оплачено послуги за виготовлення  паспортів прив'язок</t>
  </si>
  <si>
    <t>придбано матеріали для ремонту мякої покрівлі</t>
  </si>
  <si>
    <t>придбано прожектори для мототреку</t>
  </si>
  <si>
    <t>встановлено теплообмінник та замінено труби системи гарячого водопостачання</t>
  </si>
  <si>
    <t>придбано та встановлено систему контролю доступу для басейну</t>
  </si>
  <si>
    <t>ЩОДО ВИКОНАННЯ МІСЦЕВОЇ  ЦІЛЬОВОЇ ПРОГРАМИ ЗА    2023 Рік</t>
  </si>
  <si>
    <t>26.03.2024 №2518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</si>
</sst>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2" fillId="0" borderId="5" xfId="0" applyFont="1" applyBorder="1"/>
    <xf numFmtId="49" fontId="2" fillId="0" borderId="8" xfId="0" applyNumberFormat="1" applyFont="1" applyBorder="1" applyAlignment="1">
      <alignment vertical="center" wrapText="1"/>
    </xf>
    <xf numFmtId="0" fontId="13" fillId="0" borderId="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0" fontId="12" fillId="0" borderId="8" xfId="0" applyFont="1" applyBorder="1"/>
    <xf numFmtId="0" fontId="18" fillId="0" borderId="8" xfId="0" applyFont="1" applyBorder="1"/>
    <xf numFmtId="0" fontId="1" fillId="0" borderId="0" xfId="0" applyFont="1"/>
    <xf numFmtId="0" fontId="3" fillId="0" borderId="0" xfId="0" applyFont="1" applyAlignment="1">
      <alignment vertical="justify" wrapText="1"/>
    </xf>
    <xf numFmtId="0" fontId="1" fillId="0" borderId="0" xfId="0" applyFont="1" applyAlignment="1">
      <alignment horizontal="left"/>
    </xf>
    <xf numFmtId="0" fontId="20" fillId="0" borderId="1" xfId="0" applyFont="1" applyBorder="1" applyAlignment="1">
      <alignment wrapText="1"/>
    </xf>
    <xf numFmtId="0" fontId="21" fillId="0" borderId="8" xfId="0" applyFont="1" applyBorder="1"/>
    <xf numFmtId="0" fontId="0" fillId="0" borderId="3" xfId="0" applyBorder="1" applyAlignment="1">
      <alignment wrapText="1"/>
    </xf>
    <xf numFmtId="0" fontId="21" fillId="0" borderId="10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9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1" fillId="0" borderId="0" xfId="0" applyNumberFormat="1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O4" sqref="O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1" max="11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2" t="s">
        <v>20</v>
      </c>
      <c r="P1" s="22"/>
    </row>
    <row r="2" spans="1:16" ht="15.75" x14ac:dyDescent="0.25">
      <c r="O2" s="24" t="s">
        <v>21</v>
      </c>
      <c r="P2" s="24"/>
    </row>
    <row r="3" spans="1:16" ht="15.75" x14ac:dyDescent="0.25">
      <c r="O3" s="24" t="s">
        <v>22</v>
      </c>
      <c r="P3" s="24"/>
    </row>
    <row r="4" spans="1:16" ht="15.75" x14ac:dyDescent="0.25">
      <c r="A4" s="51"/>
      <c r="B4" s="51"/>
      <c r="C4" s="51"/>
      <c r="D4" s="51"/>
      <c r="O4" s="59" t="s">
        <v>50</v>
      </c>
      <c r="P4" s="59"/>
    </row>
    <row r="6" spans="1:16" x14ac:dyDescent="0.25">
      <c r="A6" s="53" t="s">
        <v>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5">
      <c r="A7" s="53" t="s">
        <v>49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ht="40.9" customHeight="1" x14ac:dyDescent="0.3">
      <c r="A8" s="55" t="s">
        <v>16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27" customHeight="1" x14ac:dyDescent="0.3">
      <c r="A9" s="52" t="s">
        <v>23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44.45" customHeight="1" x14ac:dyDescent="0.3">
      <c r="A10" s="50" t="s">
        <v>17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1"/>
    </row>
    <row r="11" spans="1:16" ht="15.75" thickBot="1" x14ac:dyDescent="0.3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"/>
    </row>
    <row r="12" spans="1:16" ht="43.15" customHeight="1" x14ac:dyDescent="0.25">
      <c r="A12" s="38" t="s">
        <v>8</v>
      </c>
      <c r="B12" s="41" t="s">
        <v>0</v>
      </c>
      <c r="C12" s="44" t="s">
        <v>1</v>
      </c>
      <c r="D12" s="29" t="s">
        <v>2</v>
      </c>
      <c r="E12" s="47" t="s">
        <v>18</v>
      </c>
      <c r="F12" s="48"/>
      <c r="G12" s="48"/>
      <c r="H12" s="49"/>
      <c r="I12" s="47" t="s">
        <v>19</v>
      </c>
      <c r="J12" s="48"/>
      <c r="K12" s="48"/>
      <c r="L12" s="49"/>
      <c r="M12" s="37" t="s">
        <v>13</v>
      </c>
      <c r="N12" s="37" t="s">
        <v>14</v>
      </c>
      <c r="O12" s="37" t="s">
        <v>15</v>
      </c>
      <c r="P12" s="34" t="s">
        <v>12</v>
      </c>
    </row>
    <row r="13" spans="1:16" ht="15.75" x14ac:dyDescent="0.25">
      <c r="A13" s="39"/>
      <c r="B13" s="42"/>
      <c r="C13" s="45"/>
      <c r="D13" s="30"/>
      <c r="E13" s="32" t="s">
        <v>3</v>
      </c>
      <c r="F13" s="30" t="s">
        <v>4</v>
      </c>
      <c r="G13" s="30" t="s">
        <v>5</v>
      </c>
      <c r="H13" s="30"/>
      <c r="I13" s="32" t="s">
        <v>3</v>
      </c>
      <c r="J13" s="30" t="s">
        <v>4</v>
      </c>
      <c r="K13" s="30" t="s">
        <v>5</v>
      </c>
      <c r="L13" s="30"/>
      <c r="M13" s="32"/>
      <c r="N13" s="32"/>
      <c r="O13" s="32"/>
      <c r="P13" s="35"/>
    </row>
    <row r="14" spans="1:16" ht="48" thickBot="1" x14ac:dyDescent="0.3">
      <c r="A14" s="40"/>
      <c r="B14" s="43"/>
      <c r="C14" s="46"/>
      <c r="D14" s="31"/>
      <c r="E14" s="33"/>
      <c r="F14" s="31"/>
      <c r="G14" s="12" t="s">
        <v>6</v>
      </c>
      <c r="H14" s="12" t="s">
        <v>7</v>
      </c>
      <c r="I14" s="33"/>
      <c r="J14" s="31"/>
      <c r="K14" s="12" t="s">
        <v>6</v>
      </c>
      <c r="L14" s="12" t="s">
        <v>7</v>
      </c>
      <c r="M14" s="33"/>
      <c r="N14" s="33"/>
      <c r="O14" s="33"/>
      <c r="P14" s="36"/>
    </row>
    <row r="15" spans="1:16" ht="45" x14ac:dyDescent="0.25">
      <c r="A15" s="8">
        <v>1</v>
      </c>
      <c r="B15" s="17" t="s">
        <v>26</v>
      </c>
      <c r="C15" s="16" t="s">
        <v>25</v>
      </c>
      <c r="D15" s="18">
        <v>2610</v>
      </c>
      <c r="E15" s="56" t="s">
        <v>24</v>
      </c>
      <c r="F15" s="20">
        <f>G15+H15</f>
        <v>2572900</v>
      </c>
      <c r="G15" s="9">
        <v>2572900</v>
      </c>
      <c r="H15" s="9"/>
      <c r="I15" s="56" t="s">
        <v>24</v>
      </c>
      <c r="J15" s="20">
        <f t="shared" ref="J15:J26" si="0">K15+L15</f>
        <v>2562706.14</v>
      </c>
      <c r="K15" s="26">
        <v>2562706.14</v>
      </c>
      <c r="L15" s="21"/>
      <c r="M15" s="26">
        <v>2562706.14</v>
      </c>
      <c r="N15" s="21"/>
      <c r="O15" s="21"/>
      <c r="P15" s="28" t="s">
        <v>38</v>
      </c>
    </row>
    <row r="16" spans="1:16" x14ac:dyDescent="0.25">
      <c r="A16" s="3">
        <v>2</v>
      </c>
      <c r="B16" s="17" t="s">
        <v>27</v>
      </c>
      <c r="C16" s="16" t="s">
        <v>25</v>
      </c>
      <c r="D16" s="18">
        <v>2610</v>
      </c>
      <c r="E16" s="57"/>
      <c r="F16" s="20">
        <f>G16+H16</f>
        <v>324000</v>
      </c>
      <c r="G16" s="2">
        <v>324000</v>
      </c>
      <c r="H16" s="2"/>
      <c r="I16" s="57"/>
      <c r="J16" s="20">
        <f t="shared" si="0"/>
        <v>323780.17</v>
      </c>
      <c r="K16" s="2">
        <v>323780.17</v>
      </c>
      <c r="L16" s="2"/>
      <c r="M16" s="2">
        <v>323780.17</v>
      </c>
      <c r="N16" s="2"/>
      <c r="O16" s="2"/>
      <c r="P16" s="4" t="s">
        <v>39</v>
      </c>
    </row>
    <row r="17" spans="1:16" ht="30" x14ac:dyDescent="0.25">
      <c r="A17" s="3">
        <v>3</v>
      </c>
      <c r="B17" s="17" t="s">
        <v>28</v>
      </c>
      <c r="C17" s="16" t="s">
        <v>25</v>
      </c>
      <c r="D17" s="18">
        <v>2610</v>
      </c>
      <c r="E17" s="57"/>
      <c r="F17" s="20">
        <f>G17+H17</f>
        <v>1008000</v>
      </c>
      <c r="G17" s="25">
        <v>1008000</v>
      </c>
      <c r="H17" s="2"/>
      <c r="I17" s="57"/>
      <c r="J17" s="20">
        <f t="shared" si="0"/>
        <v>1008000</v>
      </c>
      <c r="K17" s="2">
        <v>1008000</v>
      </c>
      <c r="L17" s="2"/>
      <c r="M17" s="2">
        <v>1008000</v>
      </c>
      <c r="N17" s="2"/>
      <c r="O17" s="2"/>
      <c r="P17" s="27" t="s">
        <v>40</v>
      </c>
    </row>
    <row r="18" spans="1:16" ht="60" x14ac:dyDescent="0.25">
      <c r="A18" s="3">
        <v>4</v>
      </c>
      <c r="B18" s="17" t="s">
        <v>29</v>
      </c>
      <c r="C18" s="16" t="s">
        <v>25</v>
      </c>
      <c r="D18" s="18">
        <v>2610</v>
      </c>
      <c r="E18" s="57"/>
      <c r="F18" s="20">
        <f>SUM(G18+H18)</f>
        <v>99000</v>
      </c>
      <c r="G18" s="25">
        <v>99000</v>
      </c>
      <c r="H18" s="2"/>
      <c r="I18" s="57"/>
      <c r="J18" s="20">
        <f t="shared" si="0"/>
        <v>98801</v>
      </c>
      <c r="K18" s="2">
        <v>98801</v>
      </c>
      <c r="L18" s="2"/>
      <c r="M18" s="2">
        <v>98801</v>
      </c>
      <c r="N18" s="2"/>
      <c r="O18" s="2"/>
      <c r="P18" s="27" t="s">
        <v>41</v>
      </c>
    </row>
    <row r="19" spans="1:16" ht="60" x14ac:dyDescent="0.25">
      <c r="A19" s="3">
        <v>5</v>
      </c>
      <c r="B19" s="17" t="s">
        <v>30</v>
      </c>
      <c r="C19" s="16" t="s">
        <v>25</v>
      </c>
      <c r="D19" s="18">
        <v>2610</v>
      </c>
      <c r="E19" s="57"/>
      <c r="F19" s="20">
        <f>SUM(G19+H19)</f>
        <v>50000</v>
      </c>
      <c r="G19" s="25">
        <v>50000</v>
      </c>
      <c r="H19" s="2"/>
      <c r="I19" s="57"/>
      <c r="J19" s="20">
        <f t="shared" si="0"/>
        <v>49940</v>
      </c>
      <c r="K19" s="2">
        <v>49940</v>
      </c>
      <c r="L19" s="2"/>
      <c r="M19" s="2">
        <v>49940</v>
      </c>
      <c r="N19" s="2"/>
      <c r="O19" s="2"/>
      <c r="P19" s="27" t="s">
        <v>41</v>
      </c>
    </row>
    <row r="20" spans="1:16" ht="45" x14ac:dyDescent="0.25">
      <c r="A20" s="3">
        <v>6</v>
      </c>
      <c r="B20" s="17" t="s">
        <v>31</v>
      </c>
      <c r="C20" s="16" t="s">
        <v>25</v>
      </c>
      <c r="D20" s="18">
        <v>2610</v>
      </c>
      <c r="E20" s="57"/>
      <c r="F20" s="20">
        <f>SUM(G20+H20)</f>
        <v>43000</v>
      </c>
      <c r="G20" s="25">
        <v>43000</v>
      </c>
      <c r="H20" s="2"/>
      <c r="I20" s="57"/>
      <c r="J20" s="20">
        <f t="shared" si="0"/>
        <v>42971</v>
      </c>
      <c r="K20" s="2">
        <v>42971</v>
      </c>
      <c r="L20" s="2"/>
      <c r="M20" s="2">
        <v>42971</v>
      </c>
      <c r="N20" s="2"/>
      <c r="O20" s="2"/>
      <c r="P20" s="27" t="s">
        <v>42</v>
      </c>
    </row>
    <row r="21" spans="1:16" ht="75" x14ac:dyDescent="0.25">
      <c r="A21" s="3">
        <v>7</v>
      </c>
      <c r="B21" s="17" t="s">
        <v>32</v>
      </c>
      <c r="C21" s="16" t="s">
        <v>25</v>
      </c>
      <c r="D21" s="18">
        <v>2610</v>
      </c>
      <c r="E21" s="57"/>
      <c r="F21" s="20">
        <f t="shared" ref="F21:F26" si="1">G21+H21</f>
        <v>821700</v>
      </c>
      <c r="G21" s="25">
        <v>821700</v>
      </c>
      <c r="H21" s="2"/>
      <c r="I21" s="57"/>
      <c r="J21" s="20">
        <f t="shared" si="0"/>
        <v>660044.92000000004</v>
      </c>
      <c r="K21" s="2">
        <v>660044.92000000004</v>
      </c>
      <c r="L21" s="2"/>
      <c r="M21" s="2">
        <v>660044.92000000004</v>
      </c>
      <c r="N21" s="2"/>
      <c r="O21" s="2"/>
      <c r="P21" s="27" t="s">
        <v>43</v>
      </c>
    </row>
    <row r="22" spans="1:16" ht="60" x14ac:dyDescent="0.25">
      <c r="A22" s="3">
        <v>8</v>
      </c>
      <c r="B22" s="17" t="s">
        <v>33</v>
      </c>
      <c r="C22" s="16" t="s">
        <v>25</v>
      </c>
      <c r="D22" s="18">
        <v>2610</v>
      </c>
      <c r="E22" s="57"/>
      <c r="F22" s="20">
        <f t="shared" si="1"/>
        <v>23836</v>
      </c>
      <c r="G22" s="25">
        <v>23836</v>
      </c>
      <c r="H22" s="2"/>
      <c r="I22" s="57"/>
      <c r="J22" s="20">
        <f t="shared" si="0"/>
        <v>23836</v>
      </c>
      <c r="K22" s="2">
        <v>23836</v>
      </c>
      <c r="L22" s="2"/>
      <c r="M22" s="2">
        <v>23836</v>
      </c>
      <c r="N22" s="2"/>
      <c r="O22" s="2"/>
      <c r="P22" s="27" t="s">
        <v>44</v>
      </c>
    </row>
    <row r="23" spans="1:16" ht="60" x14ac:dyDescent="0.25">
      <c r="A23" s="3">
        <v>9</v>
      </c>
      <c r="B23" s="17" t="s">
        <v>34</v>
      </c>
      <c r="C23" s="16" t="s">
        <v>25</v>
      </c>
      <c r="D23" s="18">
        <v>2610</v>
      </c>
      <c r="E23" s="57"/>
      <c r="F23" s="20">
        <f t="shared" si="1"/>
        <v>850000</v>
      </c>
      <c r="G23" s="25">
        <v>850000</v>
      </c>
      <c r="H23" s="2"/>
      <c r="I23" s="57"/>
      <c r="J23" s="20">
        <f t="shared" si="0"/>
        <v>829852.61</v>
      </c>
      <c r="K23" s="2">
        <v>829852.61</v>
      </c>
      <c r="L23" s="2"/>
      <c r="M23" s="2">
        <v>829852.61</v>
      </c>
      <c r="N23" s="2"/>
      <c r="O23" s="2"/>
      <c r="P23" s="27" t="s">
        <v>47</v>
      </c>
    </row>
    <row r="24" spans="1:16" ht="30" x14ac:dyDescent="0.25">
      <c r="A24" s="3">
        <v>10</v>
      </c>
      <c r="B24" s="17" t="s">
        <v>35</v>
      </c>
      <c r="C24" s="16" t="s">
        <v>25</v>
      </c>
      <c r="D24" s="18">
        <v>2610</v>
      </c>
      <c r="E24" s="57"/>
      <c r="F24" s="20">
        <f t="shared" si="1"/>
        <v>120000</v>
      </c>
      <c r="G24" s="25">
        <v>120000</v>
      </c>
      <c r="H24" s="2"/>
      <c r="I24" s="57"/>
      <c r="J24" s="20">
        <f t="shared" si="0"/>
        <v>119999.5</v>
      </c>
      <c r="K24" s="2">
        <v>119999.5</v>
      </c>
      <c r="L24" s="2"/>
      <c r="M24" s="2">
        <v>119999.5</v>
      </c>
      <c r="N24" s="2"/>
      <c r="O24" s="2"/>
      <c r="P24" s="27" t="s">
        <v>45</v>
      </c>
    </row>
    <row r="25" spans="1:16" ht="30" x14ac:dyDescent="0.25">
      <c r="A25" s="3">
        <v>11</v>
      </c>
      <c r="B25" s="17" t="s">
        <v>36</v>
      </c>
      <c r="C25" s="16" t="s">
        <v>25</v>
      </c>
      <c r="D25" s="18">
        <v>2610</v>
      </c>
      <c r="E25" s="57"/>
      <c r="F25" s="20">
        <f t="shared" si="1"/>
        <v>100000</v>
      </c>
      <c r="G25" s="25">
        <v>100000</v>
      </c>
      <c r="H25" s="2"/>
      <c r="I25" s="57"/>
      <c r="J25" s="20">
        <f t="shared" si="0"/>
        <v>85992</v>
      </c>
      <c r="K25" s="2">
        <v>85992</v>
      </c>
      <c r="L25" s="2"/>
      <c r="M25" s="2">
        <v>85992</v>
      </c>
      <c r="N25" s="2"/>
      <c r="O25" s="2"/>
      <c r="P25" s="27" t="s">
        <v>46</v>
      </c>
    </row>
    <row r="26" spans="1:16" ht="45" x14ac:dyDescent="0.25">
      <c r="A26" s="3">
        <v>12</v>
      </c>
      <c r="B26" s="18" t="s">
        <v>37</v>
      </c>
      <c r="C26" s="16" t="s">
        <v>25</v>
      </c>
      <c r="D26" s="18">
        <v>2610</v>
      </c>
      <c r="E26" s="58"/>
      <c r="F26" s="20">
        <f t="shared" si="1"/>
        <v>165000</v>
      </c>
      <c r="G26" s="2">
        <v>165000</v>
      </c>
      <c r="H26" s="2"/>
      <c r="I26" s="58"/>
      <c r="J26" s="20">
        <f t="shared" si="0"/>
        <v>148940</v>
      </c>
      <c r="K26" s="2">
        <v>148940</v>
      </c>
      <c r="L26" s="2"/>
      <c r="M26" s="2">
        <v>148940</v>
      </c>
      <c r="N26" s="2"/>
      <c r="O26" s="2"/>
      <c r="P26" s="27" t="s">
        <v>48</v>
      </c>
    </row>
    <row r="27" spans="1:16" ht="15.75" thickBot="1" x14ac:dyDescent="0.3">
      <c r="A27" s="5"/>
      <c r="B27" s="15" t="s">
        <v>10</v>
      </c>
      <c r="C27" s="6"/>
      <c r="D27" s="6"/>
      <c r="E27" s="6"/>
      <c r="F27" s="15">
        <f>F15+F16+F17+F18+F19+F20+F21+F22+F23+F24+F25+F26</f>
        <v>6177436</v>
      </c>
      <c r="G27" s="15">
        <f>G15+G16+G17+G18+G19+G20+G21+G22+G23+G24+G25+G26</f>
        <v>6177436</v>
      </c>
      <c r="H27" s="15">
        <f>H15+H16</f>
        <v>0</v>
      </c>
      <c r="I27" s="6"/>
      <c r="J27" s="6">
        <f>J15+J16+J17+J18+J19+J20+J21+J22+J23+J24+J25+J26</f>
        <v>5954863.3400000008</v>
      </c>
      <c r="K27" s="6">
        <f>K15+K16+K17+K18+K19+K20+K21+K22+K23+K24+K25+K26</f>
        <v>5954863.3400000008</v>
      </c>
      <c r="L27" s="6">
        <f>L15+L16</f>
        <v>0</v>
      </c>
      <c r="M27" s="6">
        <f>M15+M16+M17+M18+M19+M20+M21+M22+M23+M24+M25+M26</f>
        <v>5954863.3400000008</v>
      </c>
      <c r="N27" s="6">
        <f>N15+N16</f>
        <v>0</v>
      </c>
      <c r="O27" s="6">
        <f>O15+O16</f>
        <v>0</v>
      </c>
      <c r="P27" s="7"/>
    </row>
    <row r="30" spans="1:16" ht="53.45" customHeight="1" x14ac:dyDescent="0.3">
      <c r="B30" s="23"/>
      <c r="C30" s="10"/>
      <c r="D30" s="10"/>
      <c r="E30" s="10"/>
      <c r="F30" s="10"/>
      <c r="G30" s="10"/>
      <c r="H30" s="22"/>
      <c r="I30" s="14"/>
      <c r="J30" s="14"/>
    </row>
    <row r="31" spans="1:16" ht="18.75" x14ac:dyDescent="0.3">
      <c r="B31" s="10"/>
      <c r="C31" s="10"/>
      <c r="D31" s="10"/>
      <c r="E31" s="10"/>
      <c r="F31" s="10"/>
      <c r="G31" s="10"/>
      <c r="H31" s="14"/>
      <c r="I31" s="14"/>
      <c r="J31" s="14"/>
    </row>
    <row r="32" spans="1:16" ht="18.75" x14ac:dyDescent="0.3">
      <c r="B32" s="10"/>
      <c r="C32" s="10"/>
      <c r="D32" s="10"/>
      <c r="E32" s="10"/>
      <c r="F32" s="10"/>
      <c r="G32" s="10"/>
      <c r="H32" s="14"/>
      <c r="I32" s="14"/>
      <c r="J32" s="14"/>
    </row>
    <row r="33" spans="2:10" ht="18.75" x14ac:dyDescent="0.3">
      <c r="B33" s="10"/>
      <c r="C33" s="10"/>
      <c r="D33" s="10"/>
      <c r="E33" s="10"/>
      <c r="F33" s="10"/>
      <c r="G33" s="10"/>
      <c r="H33" s="14"/>
      <c r="I33" s="14"/>
      <c r="J33" s="14"/>
    </row>
    <row r="34" spans="2:10" ht="18.75" x14ac:dyDescent="0.3">
      <c r="B34" s="10"/>
      <c r="C34" s="10"/>
      <c r="D34" s="10"/>
      <c r="E34" s="10"/>
      <c r="F34" s="10"/>
      <c r="G34" s="10"/>
      <c r="H34" s="14"/>
      <c r="I34" s="14"/>
      <c r="J34" s="14"/>
    </row>
    <row r="35" spans="2:10" ht="18.75" x14ac:dyDescent="0.3">
      <c r="B35" s="10"/>
      <c r="C35" s="10"/>
      <c r="D35" s="10"/>
      <c r="E35" s="10"/>
      <c r="F35" s="10"/>
      <c r="G35" s="10"/>
      <c r="H35" s="14"/>
    </row>
    <row r="36" spans="2:10" x14ac:dyDescent="0.25">
      <c r="B36" s="13"/>
      <c r="C36" s="13"/>
      <c r="D36" s="13"/>
      <c r="E36" s="13"/>
      <c r="F36" s="13"/>
      <c r="G36" s="13"/>
    </row>
  </sheetData>
  <mergeCells count="24">
    <mergeCell ref="E15:E26"/>
    <mergeCell ref="I15:I26"/>
    <mergeCell ref="A10:O10"/>
    <mergeCell ref="A4:D4"/>
    <mergeCell ref="A9:P9"/>
    <mergeCell ref="A6:P6"/>
    <mergeCell ref="A8:P8"/>
    <mergeCell ref="A7:P7"/>
    <mergeCell ref="D12:D14"/>
    <mergeCell ref="I13:I14"/>
    <mergeCell ref="P12:P14"/>
    <mergeCell ref="N12:N14"/>
    <mergeCell ref="A12:A14"/>
    <mergeCell ref="E13:E14"/>
    <mergeCell ref="O12:O14"/>
    <mergeCell ref="M12:M14"/>
    <mergeCell ref="F13:F14"/>
    <mergeCell ref="B12:B14"/>
    <mergeCell ref="C12:C14"/>
    <mergeCell ref="E12:H12"/>
    <mergeCell ref="J13:J14"/>
    <mergeCell ref="K13:L13"/>
    <mergeCell ref="I12:L12"/>
    <mergeCell ref="G13:H13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2024-05-20T09:59:24Z</dcterms:modified>
</cp:coreProperties>
</file>